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-120" yWindow="-120" windowWidth="20730" windowHeight="11160"/>
  </bookViews>
  <sheets>
    <sheet name="ПРЕЙСКУРАНТ 2021" sheetId="1" r:id="rId1"/>
  </sheets>
  <externalReferences>
    <externalReference r:id="rId2"/>
  </externalReferences>
  <definedNames>
    <definedName name="_xlnm.Print_Titles" localSheetId="0">'ПРЕЙСКУРАНТ 2021'!$12:$14</definedName>
    <definedName name="_xlnm.Print_Area" localSheetId="0">'ПРЕЙСКУРАНТ 2021'!$A$1:$J$72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4" i="1" l="1"/>
  <c r="K54" i="1" s="1"/>
  <c r="L54" i="1" s="1"/>
  <c r="J53" i="1"/>
  <c r="K53" i="1" s="1"/>
  <c r="L53" i="1" s="1"/>
  <c r="J50" i="1"/>
  <c r="K50" i="1" s="1"/>
  <c r="L50" i="1" s="1"/>
  <c r="J48" i="1"/>
  <c r="K48" i="1" s="1"/>
  <c r="L48" i="1" s="1"/>
  <c r="J45" i="1"/>
  <c r="K45" i="1" s="1"/>
  <c r="L45" i="1" s="1"/>
  <c r="J41" i="1"/>
  <c r="K41" i="1" s="1"/>
  <c r="L41" i="1" s="1"/>
  <c r="J40" i="1"/>
  <c r="K40" i="1" s="1"/>
  <c r="L40" i="1" s="1"/>
  <c r="J37" i="1"/>
  <c r="K37" i="1" s="1"/>
  <c r="L37" i="1" s="1"/>
  <c r="J31" i="1"/>
  <c r="K31" i="1" s="1"/>
  <c r="L31" i="1" s="1"/>
  <c r="J27" i="1"/>
  <c r="K27" i="1" s="1"/>
  <c r="L27" i="1" s="1"/>
  <c r="J26" i="1"/>
  <c r="K26" i="1" s="1"/>
  <c r="L26" i="1" s="1"/>
  <c r="J22" i="1"/>
  <c r="K22" i="1" s="1"/>
  <c r="L22" i="1" s="1"/>
  <c r="J21" i="1"/>
  <c r="K21" i="1" s="1"/>
  <c r="L21" i="1" s="1"/>
  <c r="J18" i="1"/>
  <c r="K18" i="1" s="1"/>
  <c r="L18" i="1" s="1"/>
  <c r="J20" i="1" l="1"/>
  <c r="K20" i="1" s="1"/>
  <c r="L20" i="1" s="1"/>
  <c r="J30" i="1"/>
  <c r="K30" i="1" s="1"/>
  <c r="L30" i="1" s="1"/>
  <c r="J39" i="1"/>
  <c r="K39" i="1" s="1"/>
  <c r="L39" i="1" s="1"/>
  <c r="J47" i="1"/>
  <c r="K47" i="1" s="1"/>
  <c r="L47" i="1" s="1"/>
  <c r="J52" i="1"/>
  <c r="K52" i="1" s="1"/>
  <c r="L52" i="1" s="1"/>
  <c r="J17" i="1"/>
  <c r="K17" i="1" s="1"/>
  <c r="L17" i="1" s="1"/>
  <c r="J25" i="1"/>
  <c r="K25" i="1" s="1"/>
  <c r="L25" i="1" s="1"/>
  <c r="J34" i="1"/>
  <c r="K34" i="1" s="1"/>
  <c r="L34" i="1" s="1"/>
  <c r="J36" i="1"/>
  <c r="K36" i="1" s="1"/>
  <c r="L36" i="1" s="1"/>
  <c r="J44" i="1"/>
  <c r="K44" i="1" s="1"/>
  <c r="L44" i="1" s="1"/>
  <c r="J16" i="1"/>
  <c r="K16" i="1" s="1"/>
  <c r="L16" i="1" s="1"/>
  <c r="J19" i="1"/>
  <c r="K19" i="1" s="1"/>
  <c r="L19" i="1" s="1"/>
  <c r="J24" i="1"/>
  <c r="K24" i="1" s="1"/>
  <c r="L24" i="1" s="1"/>
  <c r="J29" i="1"/>
  <c r="K29" i="1" s="1"/>
  <c r="L29" i="1" s="1"/>
  <c r="J33" i="1"/>
  <c r="K33" i="1" s="1"/>
  <c r="L33" i="1" s="1"/>
  <c r="J35" i="1"/>
  <c r="K35" i="1" s="1"/>
  <c r="L35" i="1" s="1"/>
  <c r="J38" i="1"/>
  <c r="K38" i="1" s="1"/>
  <c r="L38" i="1" s="1"/>
  <c r="J43" i="1"/>
  <c r="K43" i="1" s="1"/>
  <c r="L43" i="1" s="1"/>
  <c r="J46" i="1"/>
  <c r="K46" i="1" s="1"/>
  <c r="L46" i="1" s="1"/>
  <c r="J51" i="1"/>
  <c r="K51" i="1" s="1"/>
  <c r="L51" i="1" s="1"/>
</calcChain>
</file>

<file path=xl/sharedStrings.xml><?xml version="1.0" encoding="utf-8"?>
<sst xmlns="http://schemas.openxmlformats.org/spreadsheetml/2006/main" count="63" uniqueCount="48">
  <si>
    <t>УТВЕРЖДЕНО</t>
  </si>
  <si>
    <t xml:space="preserve"> </t>
  </si>
  <si>
    <t xml:space="preserve">Приказ начальника </t>
  </si>
  <si>
    <t>управления по образованию</t>
  </si>
  <si>
    <t xml:space="preserve">Борисовского районного </t>
  </si>
  <si>
    <t>исполнительного комитета</t>
  </si>
  <si>
    <t>26 октября</t>
  </si>
  <si>
    <t>2021 г.     №</t>
  </si>
  <si>
    <t>850</t>
  </si>
  <si>
    <t>Прейскурант на дополнительные платные услуги в сфере образования, оказываемые учреждениями образования</t>
  </si>
  <si>
    <t>управления по образованию Борисовского районного исполнительного комитета</t>
  </si>
  <si>
    <t>на 01.11.2021</t>
  </si>
  <si>
    <t>№ п/п</t>
  </si>
  <si>
    <t>Наименование услуги</t>
  </si>
  <si>
    <t>Стоимость услуги  за 1 академ. час., руб.</t>
  </si>
  <si>
    <t>Количество человек в 1 группе</t>
  </si>
  <si>
    <t xml:space="preserve">Стоимость обучения на 1 чел. / час </t>
  </si>
  <si>
    <t>Учреждения дошкольного образования</t>
  </si>
  <si>
    <t>Дополнительные занятия сопутствующие получению образования (физическое, социально-нравственное и личностное, эстетическое развитие)</t>
  </si>
  <si>
    <t>10 и более</t>
  </si>
  <si>
    <t>Дополнительные занятия сопутствующие получению образования (познавательное, интеллектуальное, речевое развитие, техническое конструирование)</t>
  </si>
  <si>
    <t>Дополнительные индивидуальные занятия по развитию речи</t>
  </si>
  <si>
    <t>Группа кратковременного пребывания (адаптационная, "материнская школа", прогулочная, вечернего пребывания, выходного дня)</t>
  </si>
  <si>
    <r>
      <t xml:space="preserve">Школа раннего плавания (мама и ребенок) </t>
    </r>
    <r>
      <rPr>
        <b/>
        <sz val="14"/>
        <rFont val="Times New Roman"/>
        <family val="1"/>
        <charset val="204"/>
      </rPr>
      <t>(6 пар)</t>
    </r>
  </si>
  <si>
    <t>Обучение плаванию</t>
  </si>
  <si>
    <t>Учреждения общего среднего образования</t>
  </si>
  <si>
    <t>Дополнительные занятия по отдельным учебным предметам (сверх установленных учебным планом часов)</t>
  </si>
  <si>
    <t>Углубленное изучение отдельных учебных предметов</t>
  </si>
  <si>
    <t>Индивидуальные занятия по отдельным учебным предметам (репетиторство)</t>
  </si>
  <si>
    <t>Занятия по интересам: эстетической, фузкультурно-спортивной, естественно-математической, гуманитарной, технической, обществоведческой, экологической, военно-патриотической, воспитательной направленности</t>
  </si>
  <si>
    <t>Подготовка детей дошкольного возраста к обучению в школе</t>
  </si>
  <si>
    <t>Учреждение специального образования (ГУО "Борисовский районный центр коррекционно-развивающегося обучения и реабилитации")</t>
  </si>
  <si>
    <t>Дополнительные групповые занятия по развитию речи</t>
  </si>
  <si>
    <t>6 и более</t>
  </si>
  <si>
    <t>Индивидуальное занятие "Логопедический массаж"</t>
  </si>
  <si>
    <t>* - стоимость обучения занятия на 1 человека варьируется в зависимости от количества обучающихся в группе на момент формирования группы (стоимость одного академического часа делится на количество обучающихся в группе) по предварительному согласованию с родителями и не меняется от количества пришедших на конкретное занятие, подтверждением этого служит заключение договора на оказание платных образовательных услуг.</t>
  </si>
  <si>
    <t>Стоимость обучения ребенка за месяц определяется путем умножения количества занятий в месяце на стоимость одного занятия, указанного в договоре.</t>
  </si>
  <si>
    <t xml:space="preserve">Управляющий ГУ "Центр по обеспечению деятельности </t>
  </si>
  <si>
    <t>бюджетных организаций Борисовского района"</t>
  </si>
  <si>
    <t>О.А.Траченко</t>
  </si>
  <si>
    <t xml:space="preserve">Главный бухгалтер ГУ "Центр по обеспечению деятельности </t>
  </si>
  <si>
    <t>Т.О.Николаева</t>
  </si>
  <si>
    <t xml:space="preserve">Начальник планово-экономического отдела </t>
  </si>
  <si>
    <t xml:space="preserve">ГУ "Центр по обеспечению деятельности </t>
  </si>
  <si>
    <t>Л.В. Курсевич</t>
  </si>
  <si>
    <t>Заведующий сектором по планированию</t>
  </si>
  <si>
    <t>А.М.Монич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</si>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</sst>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5"/>
      <color indexed="8"/>
      <name val="Times New Roman"/>
      <family val="1"/>
      <charset val="204"/>
    </font>
    <font>
      <sz val="10"/>
      <name val="Arial Cyr"/>
      <charset val="204"/>
    </font>
    <font>
      <sz val="15"/>
      <name val="Times New Roman"/>
      <family val="1"/>
      <charset val="204"/>
    </font>
    <font>
      <b/>
      <sz val="15"/>
      <name val="Times New Roman"/>
      <family val="1"/>
      <charset val="204"/>
    </font>
    <font>
      <b/>
      <u/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i/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107">
    <xf numFmtId="0" fontId="0" fillId="0" borderId="0" xfId="0"/>
    <xf numFmtId="0" fontId="2" fillId="0" borderId="0" xfId="0" applyFont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Alignment="1">
      <alignment vertical="center" wrapText="1"/>
    </xf>
    <xf numFmtId="0" fontId="4" fillId="0" borderId="0" xfId="2" applyFont="1"/>
    <xf numFmtId="0" fontId="4" fillId="0" borderId="1" xfId="2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8" fillId="0" borderId="0" xfId="2" applyFont="1"/>
    <xf numFmtId="0" fontId="7" fillId="0" borderId="0" xfId="0" applyFont="1" applyAlignment="1">
      <alignment horizontal="center"/>
    </xf>
    <xf numFmtId="0" fontId="7" fillId="0" borderId="6" xfId="0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/>
    </xf>
    <xf numFmtId="4" fontId="7" fillId="0" borderId="0" xfId="0" applyNumberFormat="1" applyFont="1"/>
    <xf numFmtId="10" fontId="7" fillId="0" borderId="0" xfId="1" applyNumberFormat="1" applyFont="1"/>
    <xf numFmtId="0" fontId="7" fillId="0" borderId="25" xfId="0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/>
    </xf>
    <xf numFmtId="0" fontId="12" fillId="0" borderId="34" xfId="0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0" fontId="13" fillId="0" borderId="36" xfId="2" applyFont="1" applyBorder="1" applyAlignment="1">
      <alignment horizontal="center" vertical="center" wrapText="1"/>
    </xf>
    <xf numFmtId="2" fontId="13" fillId="0" borderId="37" xfId="2" applyNumberFormat="1" applyFont="1" applyBorder="1" applyAlignment="1">
      <alignment horizontal="center" vertical="center" wrapText="1"/>
    </xf>
    <xf numFmtId="0" fontId="8" fillId="0" borderId="0" xfId="2" applyFont="1" applyAlignment="1">
      <alignment vertical="center" wrapText="1"/>
    </xf>
    <xf numFmtId="3" fontId="8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12" fillId="0" borderId="22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8" xfId="2" applyFont="1" applyBorder="1" applyAlignment="1">
      <alignment horizontal="left" vertical="center" wrapText="1"/>
    </xf>
    <xf numFmtId="0" fontId="8" fillId="0" borderId="0" xfId="2" applyFont="1" applyAlignment="1">
      <alignment horizontal="left" vertical="center" wrapText="1"/>
    </xf>
    <xf numFmtId="0" fontId="8" fillId="0" borderId="9" xfId="2" applyFont="1" applyBorder="1" applyAlignment="1">
      <alignment horizontal="left" vertical="center" wrapText="1"/>
    </xf>
    <xf numFmtId="4" fontId="13" fillId="0" borderId="5" xfId="2" applyNumberFormat="1" applyFont="1" applyBorder="1" applyAlignment="1">
      <alignment horizontal="center" vertical="center"/>
    </xf>
    <xf numFmtId="4" fontId="13" fillId="0" borderId="4" xfId="2" applyNumberFormat="1" applyFont="1" applyBorder="1" applyAlignment="1">
      <alignment horizontal="center" vertical="center"/>
    </xf>
    <xf numFmtId="4" fontId="13" fillId="0" borderId="10" xfId="2" applyNumberFormat="1" applyFont="1" applyBorder="1" applyAlignment="1">
      <alignment horizontal="center" vertical="center"/>
    </xf>
    <xf numFmtId="4" fontId="13" fillId="0" borderId="9" xfId="2" applyNumberFormat="1" applyFont="1" applyBorder="1" applyAlignment="1">
      <alignment horizontal="center" vertical="center"/>
    </xf>
    <xf numFmtId="0" fontId="8" fillId="0" borderId="19" xfId="2" applyFont="1" applyBorder="1" applyAlignment="1">
      <alignment horizontal="left" vertical="center" wrapText="1"/>
    </xf>
    <xf numFmtId="0" fontId="8" fillId="0" borderId="20" xfId="2" applyFont="1" applyBorder="1" applyAlignment="1">
      <alignment horizontal="left" vertical="center" wrapText="1"/>
    </xf>
    <xf numFmtId="0" fontId="8" fillId="0" borderId="35" xfId="2" applyFont="1" applyBorder="1" applyAlignment="1">
      <alignment horizontal="left" vertical="center" wrapText="1"/>
    </xf>
    <xf numFmtId="2" fontId="13" fillId="0" borderId="36" xfId="2" applyNumberFormat="1" applyFont="1" applyBorder="1" applyAlignment="1">
      <alignment horizontal="center" vertical="center" wrapText="1"/>
    </xf>
    <xf numFmtId="0" fontId="11" fillId="3" borderId="19" xfId="2" applyFont="1" applyFill="1" applyBorder="1" applyAlignment="1">
      <alignment horizontal="center" vertical="center" wrapText="1"/>
    </xf>
    <xf numFmtId="0" fontId="11" fillId="3" borderId="20" xfId="2" applyFont="1" applyFill="1" applyBorder="1" applyAlignment="1">
      <alignment horizontal="center" vertical="center" wrapText="1"/>
    </xf>
    <xf numFmtId="0" fontId="11" fillId="3" borderId="21" xfId="2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" fontId="12" fillId="0" borderId="23" xfId="0" applyNumberFormat="1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center" vertical="center"/>
    </xf>
    <xf numFmtId="4" fontId="7" fillId="0" borderId="8" xfId="0" applyNumberFormat="1" applyFont="1" applyBorder="1" applyAlignment="1">
      <alignment horizontal="right" vertical="center"/>
    </xf>
    <xf numFmtId="10" fontId="7" fillId="0" borderId="0" xfId="1" applyNumberFormat="1" applyFont="1" applyAlignment="1">
      <alignment horizontal="right" vertical="center"/>
    </xf>
    <xf numFmtId="0" fontId="8" fillId="0" borderId="13" xfId="2" applyFont="1" applyBorder="1" applyAlignment="1">
      <alignment horizontal="left" vertical="center" wrapText="1"/>
    </xf>
    <xf numFmtId="0" fontId="8" fillId="0" borderId="14" xfId="2" applyFont="1" applyBorder="1" applyAlignment="1">
      <alignment horizontal="left" vertical="center" wrapText="1"/>
    </xf>
    <xf numFmtId="0" fontId="8" fillId="0" borderId="15" xfId="2" applyFont="1" applyBorder="1" applyAlignment="1">
      <alignment horizontal="left" vertical="center" wrapText="1"/>
    </xf>
    <xf numFmtId="4" fontId="13" fillId="0" borderId="16" xfId="2" applyNumberFormat="1" applyFont="1" applyBorder="1" applyAlignment="1">
      <alignment horizontal="center" vertical="center"/>
    </xf>
    <xf numFmtId="4" fontId="13" fillId="0" borderId="15" xfId="2" applyNumberFormat="1" applyFont="1" applyBorder="1" applyAlignment="1">
      <alignment horizontal="center" vertical="center"/>
    </xf>
    <xf numFmtId="0" fontId="8" fillId="0" borderId="31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left" vertical="center" wrapText="1"/>
    </xf>
    <xf numFmtId="0" fontId="8" fillId="0" borderId="32" xfId="2" applyFont="1" applyBorder="1" applyAlignment="1">
      <alignment horizontal="left" vertical="center" wrapText="1"/>
    </xf>
    <xf numFmtId="0" fontId="8" fillId="0" borderId="17" xfId="2" applyFont="1" applyBorder="1" applyAlignment="1">
      <alignment horizontal="left" vertical="center" wrapText="1"/>
    </xf>
    <xf numFmtId="0" fontId="11" fillId="3" borderId="19" xfId="2" applyFont="1" applyFill="1" applyBorder="1" applyAlignment="1">
      <alignment horizontal="center" vertical="center"/>
    </xf>
    <xf numFmtId="0" fontId="11" fillId="3" borderId="20" xfId="2" applyFont="1" applyFill="1" applyBorder="1" applyAlignment="1">
      <alignment horizontal="center" vertical="center"/>
    </xf>
    <xf numFmtId="0" fontId="11" fillId="3" borderId="21" xfId="2" applyFont="1" applyFill="1" applyBorder="1" applyAlignment="1">
      <alignment horizontal="center" vertical="center"/>
    </xf>
    <xf numFmtId="4" fontId="14" fillId="0" borderId="5" xfId="2" applyNumberFormat="1" applyFont="1" applyBorder="1" applyAlignment="1">
      <alignment horizontal="center" vertical="center"/>
    </xf>
    <xf numFmtId="4" fontId="14" fillId="0" borderId="4" xfId="2" applyNumberFormat="1" applyFont="1" applyBorder="1" applyAlignment="1">
      <alignment horizontal="center" vertical="center"/>
    </xf>
    <xf numFmtId="4" fontId="14" fillId="0" borderId="10" xfId="2" applyNumberFormat="1" applyFont="1" applyBorder="1" applyAlignment="1">
      <alignment horizontal="center" vertical="center"/>
    </xf>
    <xf numFmtId="4" fontId="14" fillId="0" borderId="9" xfId="2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4" fontId="12" fillId="0" borderId="7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0" fontId="8" fillId="0" borderId="2" xfId="2" applyFont="1" applyBorder="1" applyAlignment="1">
      <alignment horizontal="left" vertical="center"/>
    </xf>
    <xf numFmtId="0" fontId="8" fillId="0" borderId="3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0" fontId="8" fillId="0" borderId="14" xfId="2" applyFont="1" applyBorder="1" applyAlignment="1">
      <alignment horizontal="left" vertical="center"/>
    </xf>
    <xf numFmtId="0" fontId="8" fillId="0" borderId="15" xfId="2" applyFont="1" applyBorder="1" applyAlignment="1">
      <alignment horizontal="left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8" xfId="2" applyFont="1" applyFill="1" applyBorder="1" applyAlignment="1">
      <alignment horizontal="center" vertical="center" wrapText="1"/>
    </xf>
    <xf numFmtId="0" fontId="9" fillId="2" borderId="1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4" xfId="2" applyFont="1" applyFill="1" applyBorder="1" applyAlignment="1">
      <alignment horizontal="center" vertical="center" wrapText="1"/>
    </xf>
    <xf numFmtId="0" fontId="9" fillId="2" borderId="15" xfId="2" applyFont="1" applyFill="1" applyBorder="1" applyAlignment="1">
      <alignment horizontal="center" vertical="center" wrapText="1"/>
    </xf>
    <xf numFmtId="0" fontId="9" fillId="2" borderId="5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9" fillId="2" borderId="16" xfId="2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40;&#1041;&#1054;&#1058;&#1040;\&#1042;&#1053;&#1045;&#1041;&#1070;&#1044;&#1046;&#1045;&#1058;&#1053;&#1040;&#1071;%20&#1044;&#1045;&#1071;&#1058;&#1045;&#1051;&#1068;&#1053;&#1054;&#1057;&#1058;&#1068;\&#1055;&#1083;&#1072;&#1090;&#1085;&#1099;&#1077;%20&#1091;&#1089;&#1083;&#1091;&#1075;&#1080;\&#1050;&#1056;&#1059;&#1046;&#1050;&#1048;\2021\&#1050;&#1056;&#1059;&#1046;&#1050;&#1048;%20&#1085;&#1072;%2001.11.2021%20&#1088;&#1072;&#1089;&#1095;&#1077;&#1090;\&#1050;&#1072;&#1083;&#1100;&#1082;&#1091;&#1083;&#1080;&#1094;&#1080;&#1080;%2001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(2020)"/>
      <sheetName val="ПРЕЙСКУРАНТ"/>
      <sheetName val="Заработная плата"/>
      <sheetName val="Расшифровка косвенных расходов"/>
      <sheetName val="Калькуляции ДУ"/>
      <sheetName val="Калькуляции СШ"/>
      <sheetName val="Калькуляции ЦКРОиР"/>
      <sheetName val="Лист4"/>
    </sheetNames>
    <sheetDataSet>
      <sheetData sheetId="0">
        <row r="16">
          <cell r="J16">
            <v>2.72</v>
          </cell>
        </row>
        <row r="17">
          <cell r="J17">
            <v>3.4</v>
          </cell>
        </row>
        <row r="18">
          <cell r="J18">
            <v>4.53</v>
          </cell>
        </row>
        <row r="19">
          <cell r="J19">
            <v>2.83</v>
          </cell>
        </row>
        <row r="20">
          <cell r="J20">
            <v>3.54</v>
          </cell>
        </row>
        <row r="21">
          <cell r="J21">
            <v>4.72</v>
          </cell>
        </row>
        <row r="22">
          <cell r="J22">
            <v>22.96</v>
          </cell>
        </row>
        <row r="24">
          <cell r="J24">
            <v>3.07</v>
          </cell>
        </row>
        <row r="25">
          <cell r="J25">
            <v>3.84</v>
          </cell>
        </row>
        <row r="26">
          <cell r="J26">
            <v>5.12</v>
          </cell>
        </row>
        <row r="27">
          <cell r="J27">
            <v>6.25</v>
          </cell>
        </row>
        <row r="29">
          <cell r="J29">
            <v>3.61</v>
          </cell>
        </row>
        <row r="30">
          <cell r="J30">
            <v>4.51</v>
          </cell>
        </row>
        <row r="31">
          <cell r="J31">
            <v>6.01</v>
          </cell>
        </row>
        <row r="33">
          <cell r="J33">
            <v>2.74</v>
          </cell>
        </row>
        <row r="34">
          <cell r="J34">
            <v>3.05</v>
          </cell>
        </row>
        <row r="35">
          <cell r="J35">
            <v>3.43</v>
          </cell>
        </row>
        <row r="36">
          <cell r="J36">
            <v>3.92</v>
          </cell>
        </row>
        <row r="37">
          <cell r="J37">
            <v>4.57</v>
          </cell>
        </row>
        <row r="38">
          <cell r="J38">
            <v>2.96</v>
          </cell>
        </row>
        <row r="39">
          <cell r="J39">
            <v>3.69</v>
          </cell>
        </row>
        <row r="40">
          <cell r="J40">
            <v>4.93</v>
          </cell>
        </row>
        <row r="41">
          <cell r="J41">
            <v>22.17</v>
          </cell>
        </row>
        <row r="43">
          <cell r="J43">
            <v>2.64</v>
          </cell>
        </row>
        <row r="44">
          <cell r="J44">
            <v>3.3</v>
          </cell>
        </row>
        <row r="45">
          <cell r="J45">
            <v>4.4000000000000004</v>
          </cell>
        </row>
        <row r="46">
          <cell r="J46">
            <v>2.85</v>
          </cell>
        </row>
        <row r="47">
          <cell r="J47">
            <v>3.56</v>
          </cell>
        </row>
        <row r="48">
          <cell r="J48">
            <v>4.75</v>
          </cell>
        </row>
        <row r="50">
          <cell r="J50">
            <v>17.510000000000002</v>
          </cell>
        </row>
        <row r="51">
          <cell r="J51">
            <v>3.34</v>
          </cell>
        </row>
        <row r="52">
          <cell r="J52">
            <v>5.01</v>
          </cell>
        </row>
        <row r="53">
          <cell r="J53">
            <v>10.01</v>
          </cell>
        </row>
        <row r="54">
          <cell r="J54">
            <v>19.170000000000002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105"/>
  <sheetViews>
    <sheetView tabSelected="1" view="pageBreakPreview" zoomScale="80" zoomScaleNormal="80" zoomScaleSheetLayoutView="80" workbookViewId="0">
      <selection activeCell="F72" sqref="F72"/>
    </sheetView>
  </sheetViews>
  <sheetFormatPr defaultColWidth="9" defaultRowHeight="18.75" x14ac:dyDescent="0.3"/>
  <cols>
    <col min="1" max="1" width="9" style="11"/>
    <col min="2" max="2" width="21.140625" style="11" customWidth="1"/>
    <col min="3" max="3" width="16.140625" style="11" customWidth="1"/>
    <col min="4" max="4" width="14.140625" style="11" customWidth="1"/>
    <col min="5" max="5" width="14.28515625" style="11" customWidth="1"/>
    <col min="6" max="6" width="20" style="11" customWidth="1"/>
    <col min="7" max="7" width="4.28515625" style="11" customWidth="1"/>
    <col min="8" max="8" width="16.85546875" style="11" customWidth="1"/>
    <col min="9" max="9" width="15" style="11" customWidth="1"/>
    <col min="10" max="10" width="18.85546875" style="13" customWidth="1"/>
    <col min="11" max="11" width="9.28515625" style="11" customWidth="1"/>
    <col min="12" max="12" width="10.42578125" style="11" customWidth="1"/>
    <col min="13" max="255" width="9" style="11"/>
    <col min="256" max="256" width="21.140625" style="11" customWidth="1"/>
    <col min="257" max="257" width="16.140625" style="11" customWidth="1"/>
    <col min="258" max="258" width="14.140625" style="11" customWidth="1"/>
    <col min="259" max="259" width="14.28515625" style="11" customWidth="1"/>
    <col min="260" max="260" width="11" style="11" customWidth="1"/>
    <col min="261" max="261" width="4.28515625" style="11" customWidth="1"/>
    <col min="262" max="262" width="16.85546875" style="11" customWidth="1"/>
    <col min="263" max="263" width="15" style="11" customWidth="1"/>
    <col min="264" max="264" width="20.28515625" style="11" customWidth="1"/>
    <col min="265" max="265" width="0.28515625" style="11" customWidth="1"/>
    <col min="266" max="267" width="0" style="11" hidden="1" customWidth="1"/>
    <col min="268" max="511" width="9" style="11"/>
    <col min="512" max="512" width="21.140625" style="11" customWidth="1"/>
    <col min="513" max="513" width="16.140625" style="11" customWidth="1"/>
    <col min="514" max="514" width="14.140625" style="11" customWidth="1"/>
    <col min="515" max="515" width="14.28515625" style="11" customWidth="1"/>
    <col min="516" max="516" width="11" style="11" customWidth="1"/>
    <col min="517" max="517" width="4.28515625" style="11" customWidth="1"/>
    <col min="518" max="518" width="16.85546875" style="11" customWidth="1"/>
    <col min="519" max="519" width="15" style="11" customWidth="1"/>
    <col min="520" max="520" width="20.28515625" style="11" customWidth="1"/>
    <col min="521" max="521" width="0.28515625" style="11" customWidth="1"/>
    <col min="522" max="523" width="0" style="11" hidden="1" customWidth="1"/>
    <col min="524" max="767" width="9" style="11"/>
    <col min="768" max="768" width="21.140625" style="11" customWidth="1"/>
    <col min="769" max="769" width="16.140625" style="11" customWidth="1"/>
    <col min="770" max="770" width="14.140625" style="11" customWidth="1"/>
    <col min="771" max="771" width="14.28515625" style="11" customWidth="1"/>
    <col min="772" max="772" width="11" style="11" customWidth="1"/>
    <col min="773" max="773" width="4.28515625" style="11" customWidth="1"/>
    <col min="774" max="774" width="16.85546875" style="11" customWidth="1"/>
    <col min="775" max="775" width="15" style="11" customWidth="1"/>
    <col min="776" max="776" width="20.28515625" style="11" customWidth="1"/>
    <col min="777" max="777" width="0.28515625" style="11" customWidth="1"/>
    <col min="778" max="779" width="0" style="11" hidden="1" customWidth="1"/>
    <col min="780" max="1023" width="9" style="11"/>
    <col min="1024" max="1024" width="21.140625" style="11" customWidth="1"/>
    <col min="1025" max="1025" width="16.140625" style="11" customWidth="1"/>
    <col min="1026" max="1026" width="14.140625" style="11" customWidth="1"/>
    <col min="1027" max="1027" width="14.28515625" style="11" customWidth="1"/>
    <col min="1028" max="1028" width="11" style="11" customWidth="1"/>
    <col min="1029" max="1029" width="4.28515625" style="11" customWidth="1"/>
    <col min="1030" max="1030" width="16.85546875" style="11" customWidth="1"/>
    <col min="1031" max="1031" width="15" style="11" customWidth="1"/>
    <col min="1032" max="1032" width="20.28515625" style="11" customWidth="1"/>
    <col min="1033" max="1033" width="0.28515625" style="11" customWidth="1"/>
    <col min="1034" max="1035" width="0" style="11" hidden="1" customWidth="1"/>
    <col min="1036" max="1279" width="9" style="11"/>
    <col min="1280" max="1280" width="21.140625" style="11" customWidth="1"/>
    <col min="1281" max="1281" width="16.140625" style="11" customWidth="1"/>
    <col min="1282" max="1282" width="14.140625" style="11" customWidth="1"/>
    <col min="1283" max="1283" width="14.28515625" style="11" customWidth="1"/>
    <col min="1284" max="1284" width="11" style="11" customWidth="1"/>
    <col min="1285" max="1285" width="4.28515625" style="11" customWidth="1"/>
    <col min="1286" max="1286" width="16.85546875" style="11" customWidth="1"/>
    <col min="1287" max="1287" width="15" style="11" customWidth="1"/>
    <col min="1288" max="1288" width="20.28515625" style="11" customWidth="1"/>
    <col min="1289" max="1289" width="0.28515625" style="11" customWidth="1"/>
    <col min="1290" max="1291" width="0" style="11" hidden="1" customWidth="1"/>
    <col min="1292" max="1535" width="9" style="11"/>
    <col min="1536" max="1536" width="21.140625" style="11" customWidth="1"/>
    <col min="1537" max="1537" width="16.140625" style="11" customWidth="1"/>
    <col min="1538" max="1538" width="14.140625" style="11" customWidth="1"/>
    <col min="1539" max="1539" width="14.28515625" style="11" customWidth="1"/>
    <col min="1540" max="1540" width="11" style="11" customWidth="1"/>
    <col min="1541" max="1541" width="4.28515625" style="11" customWidth="1"/>
    <col min="1542" max="1542" width="16.85546875" style="11" customWidth="1"/>
    <col min="1543" max="1543" width="15" style="11" customWidth="1"/>
    <col min="1544" max="1544" width="20.28515625" style="11" customWidth="1"/>
    <col min="1545" max="1545" width="0.28515625" style="11" customWidth="1"/>
    <col min="1546" max="1547" width="0" style="11" hidden="1" customWidth="1"/>
    <col min="1548" max="1791" width="9" style="11"/>
    <col min="1792" max="1792" width="21.140625" style="11" customWidth="1"/>
    <col min="1793" max="1793" width="16.140625" style="11" customWidth="1"/>
    <col min="1794" max="1794" width="14.140625" style="11" customWidth="1"/>
    <col min="1795" max="1795" width="14.28515625" style="11" customWidth="1"/>
    <col min="1796" max="1796" width="11" style="11" customWidth="1"/>
    <col min="1797" max="1797" width="4.28515625" style="11" customWidth="1"/>
    <col min="1798" max="1798" width="16.85546875" style="11" customWidth="1"/>
    <col min="1799" max="1799" width="15" style="11" customWidth="1"/>
    <col min="1800" max="1800" width="20.28515625" style="11" customWidth="1"/>
    <col min="1801" max="1801" width="0.28515625" style="11" customWidth="1"/>
    <col min="1802" max="1803" width="0" style="11" hidden="1" customWidth="1"/>
    <col min="1804" max="2047" width="9" style="11"/>
    <col min="2048" max="2048" width="21.140625" style="11" customWidth="1"/>
    <col min="2049" max="2049" width="16.140625" style="11" customWidth="1"/>
    <col min="2050" max="2050" width="14.140625" style="11" customWidth="1"/>
    <col min="2051" max="2051" width="14.28515625" style="11" customWidth="1"/>
    <col min="2052" max="2052" width="11" style="11" customWidth="1"/>
    <col min="2053" max="2053" width="4.28515625" style="11" customWidth="1"/>
    <col min="2054" max="2054" width="16.85546875" style="11" customWidth="1"/>
    <col min="2055" max="2055" width="15" style="11" customWidth="1"/>
    <col min="2056" max="2056" width="20.28515625" style="11" customWidth="1"/>
    <col min="2057" max="2057" width="0.28515625" style="11" customWidth="1"/>
    <col min="2058" max="2059" width="0" style="11" hidden="1" customWidth="1"/>
    <col min="2060" max="2303" width="9" style="11"/>
    <col min="2304" max="2304" width="21.140625" style="11" customWidth="1"/>
    <col min="2305" max="2305" width="16.140625" style="11" customWidth="1"/>
    <col min="2306" max="2306" width="14.140625" style="11" customWidth="1"/>
    <col min="2307" max="2307" width="14.28515625" style="11" customWidth="1"/>
    <col min="2308" max="2308" width="11" style="11" customWidth="1"/>
    <col min="2309" max="2309" width="4.28515625" style="11" customWidth="1"/>
    <col min="2310" max="2310" width="16.85546875" style="11" customWidth="1"/>
    <col min="2311" max="2311" width="15" style="11" customWidth="1"/>
    <col min="2312" max="2312" width="20.28515625" style="11" customWidth="1"/>
    <col min="2313" max="2313" width="0.28515625" style="11" customWidth="1"/>
    <col min="2314" max="2315" width="0" style="11" hidden="1" customWidth="1"/>
    <col min="2316" max="2559" width="9" style="11"/>
    <col min="2560" max="2560" width="21.140625" style="11" customWidth="1"/>
    <col min="2561" max="2561" width="16.140625" style="11" customWidth="1"/>
    <col min="2562" max="2562" width="14.140625" style="11" customWidth="1"/>
    <col min="2563" max="2563" width="14.28515625" style="11" customWidth="1"/>
    <col min="2564" max="2564" width="11" style="11" customWidth="1"/>
    <col min="2565" max="2565" width="4.28515625" style="11" customWidth="1"/>
    <col min="2566" max="2566" width="16.85546875" style="11" customWidth="1"/>
    <col min="2567" max="2567" width="15" style="11" customWidth="1"/>
    <col min="2568" max="2568" width="20.28515625" style="11" customWidth="1"/>
    <col min="2569" max="2569" width="0.28515625" style="11" customWidth="1"/>
    <col min="2570" max="2571" width="0" style="11" hidden="1" customWidth="1"/>
    <col min="2572" max="2815" width="9" style="11"/>
    <col min="2816" max="2816" width="21.140625" style="11" customWidth="1"/>
    <col min="2817" max="2817" width="16.140625" style="11" customWidth="1"/>
    <col min="2818" max="2818" width="14.140625" style="11" customWidth="1"/>
    <col min="2819" max="2819" width="14.28515625" style="11" customWidth="1"/>
    <col min="2820" max="2820" width="11" style="11" customWidth="1"/>
    <col min="2821" max="2821" width="4.28515625" style="11" customWidth="1"/>
    <col min="2822" max="2822" width="16.85546875" style="11" customWidth="1"/>
    <col min="2823" max="2823" width="15" style="11" customWidth="1"/>
    <col min="2824" max="2824" width="20.28515625" style="11" customWidth="1"/>
    <col min="2825" max="2825" width="0.28515625" style="11" customWidth="1"/>
    <col min="2826" max="2827" width="0" style="11" hidden="1" customWidth="1"/>
    <col min="2828" max="3071" width="9" style="11"/>
    <col min="3072" max="3072" width="21.140625" style="11" customWidth="1"/>
    <col min="3073" max="3073" width="16.140625" style="11" customWidth="1"/>
    <col min="3074" max="3074" width="14.140625" style="11" customWidth="1"/>
    <col min="3075" max="3075" width="14.28515625" style="11" customWidth="1"/>
    <col min="3076" max="3076" width="11" style="11" customWidth="1"/>
    <col min="3077" max="3077" width="4.28515625" style="11" customWidth="1"/>
    <col min="3078" max="3078" width="16.85546875" style="11" customWidth="1"/>
    <col min="3079" max="3079" width="15" style="11" customWidth="1"/>
    <col min="3080" max="3080" width="20.28515625" style="11" customWidth="1"/>
    <col min="3081" max="3081" width="0.28515625" style="11" customWidth="1"/>
    <col min="3082" max="3083" width="0" style="11" hidden="1" customWidth="1"/>
    <col min="3084" max="3327" width="9" style="11"/>
    <col min="3328" max="3328" width="21.140625" style="11" customWidth="1"/>
    <col min="3329" max="3329" width="16.140625" style="11" customWidth="1"/>
    <col min="3330" max="3330" width="14.140625" style="11" customWidth="1"/>
    <col min="3331" max="3331" width="14.28515625" style="11" customWidth="1"/>
    <col min="3332" max="3332" width="11" style="11" customWidth="1"/>
    <col min="3333" max="3333" width="4.28515625" style="11" customWidth="1"/>
    <col min="3334" max="3334" width="16.85546875" style="11" customWidth="1"/>
    <col min="3335" max="3335" width="15" style="11" customWidth="1"/>
    <col min="3336" max="3336" width="20.28515625" style="11" customWidth="1"/>
    <col min="3337" max="3337" width="0.28515625" style="11" customWidth="1"/>
    <col min="3338" max="3339" width="0" style="11" hidden="1" customWidth="1"/>
    <col min="3340" max="3583" width="9" style="11"/>
    <col min="3584" max="3584" width="21.140625" style="11" customWidth="1"/>
    <col min="3585" max="3585" width="16.140625" style="11" customWidth="1"/>
    <col min="3586" max="3586" width="14.140625" style="11" customWidth="1"/>
    <col min="3587" max="3587" width="14.28515625" style="11" customWidth="1"/>
    <col min="3588" max="3588" width="11" style="11" customWidth="1"/>
    <col min="3589" max="3589" width="4.28515625" style="11" customWidth="1"/>
    <col min="3590" max="3590" width="16.85546875" style="11" customWidth="1"/>
    <col min="3591" max="3591" width="15" style="11" customWidth="1"/>
    <col min="3592" max="3592" width="20.28515625" style="11" customWidth="1"/>
    <col min="3593" max="3593" width="0.28515625" style="11" customWidth="1"/>
    <col min="3594" max="3595" width="0" style="11" hidden="1" customWidth="1"/>
    <col min="3596" max="3839" width="9" style="11"/>
    <col min="3840" max="3840" width="21.140625" style="11" customWidth="1"/>
    <col min="3841" max="3841" width="16.140625" style="11" customWidth="1"/>
    <col min="3842" max="3842" width="14.140625" style="11" customWidth="1"/>
    <col min="3843" max="3843" width="14.28515625" style="11" customWidth="1"/>
    <col min="3844" max="3844" width="11" style="11" customWidth="1"/>
    <col min="3845" max="3845" width="4.28515625" style="11" customWidth="1"/>
    <col min="3846" max="3846" width="16.85546875" style="11" customWidth="1"/>
    <col min="3847" max="3847" width="15" style="11" customWidth="1"/>
    <col min="3848" max="3848" width="20.28515625" style="11" customWidth="1"/>
    <col min="3849" max="3849" width="0.28515625" style="11" customWidth="1"/>
    <col min="3850" max="3851" width="0" style="11" hidden="1" customWidth="1"/>
    <col min="3852" max="4095" width="9" style="11"/>
    <col min="4096" max="4096" width="21.140625" style="11" customWidth="1"/>
    <col min="4097" max="4097" width="16.140625" style="11" customWidth="1"/>
    <col min="4098" max="4098" width="14.140625" style="11" customWidth="1"/>
    <col min="4099" max="4099" width="14.28515625" style="11" customWidth="1"/>
    <col min="4100" max="4100" width="11" style="11" customWidth="1"/>
    <col min="4101" max="4101" width="4.28515625" style="11" customWidth="1"/>
    <col min="4102" max="4102" width="16.85546875" style="11" customWidth="1"/>
    <col min="4103" max="4103" width="15" style="11" customWidth="1"/>
    <col min="4104" max="4104" width="20.28515625" style="11" customWidth="1"/>
    <col min="4105" max="4105" width="0.28515625" style="11" customWidth="1"/>
    <col min="4106" max="4107" width="0" style="11" hidden="1" customWidth="1"/>
    <col min="4108" max="4351" width="9" style="11"/>
    <col min="4352" max="4352" width="21.140625" style="11" customWidth="1"/>
    <col min="4353" max="4353" width="16.140625" style="11" customWidth="1"/>
    <col min="4354" max="4354" width="14.140625" style="11" customWidth="1"/>
    <col min="4355" max="4355" width="14.28515625" style="11" customWidth="1"/>
    <col min="4356" max="4356" width="11" style="11" customWidth="1"/>
    <col min="4357" max="4357" width="4.28515625" style="11" customWidth="1"/>
    <col min="4358" max="4358" width="16.85546875" style="11" customWidth="1"/>
    <col min="4359" max="4359" width="15" style="11" customWidth="1"/>
    <col min="4360" max="4360" width="20.28515625" style="11" customWidth="1"/>
    <col min="4361" max="4361" width="0.28515625" style="11" customWidth="1"/>
    <col min="4362" max="4363" width="0" style="11" hidden="1" customWidth="1"/>
    <col min="4364" max="4607" width="9" style="11"/>
    <col min="4608" max="4608" width="21.140625" style="11" customWidth="1"/>
    <col min="4609" max="4609" width="16.140625" style="11" customWidth="1"/>
    <col min="4610" max="4610" width="14.140625" style="11" customWidth="1"/>
    <col min="4611" max="4611" width="14.28515625" style="11" customWidth="1"/>
    <col min="4612" max="4612" width="11" style="11" customWidth="1"/>
    <col min="4613" max="4613" width="4.28515625" style="11" customWidth="1"/>
    <col min="4614" max="4614" width="16.85546875" style="11" customWidth="1"/>
    <col min="4615" max="4615" width="15" style="11" customWidth="1"/>
    <col min="4616" max="4616" width="20.28515625" style="11" customWidth="1"/>
    <col min="4617" max="4617" width="0.28515625" style="11" customWidth="1"/>
    <col min="4618" max="4619" width="0" style="11" hidden="1" customWidth="1"/>
    <col min="4620" max="4863" width="9" style="11"/>
    <col min="4864" max="4864" width="21.140625" style="11" customWidth="1"/>
    <col min="4865" max="4865" width="16.140625" style="11" customWidth="1"/>
    <col min="4866" max="4866" width="14.140625" style="11" customWidth="1"/>
    <col min="4867" max="4867" width="14.28515625" style="11" customWidth="1"/>
    <col min="4868" max="4868" width="11" style="11" customWidth="1"/>
    <col min="4869" max="4869" width="4.28515625" style="11" customWidth="1"/>
    <col min="4870" max="4870" width="16.85546875" style="11" customWidth="1"/>
    <col min="4871" max="4871" width="15" style="11" customWidth="1"/>
    <col min="4872" max="4872" width="20.28515625" style="11" customWidth="1"/>
    <col min="4873" max="4873" width="0.28515625" style="11" customWidth="1"/>
    <col min="4874" max="4875" width="0" style="11" hidden="1" customWidth="1"/>
    <col min="4876" max="5119" width="9" style="11"/>
    <col min="5120" max="5120" width="21.140625" style="11" customWidth="1"/>
    <col min="5121" max="5121" width="16.140625" style="11" customWidth="1"/>
    <col min="5122" max="5122" width="14.140625" style="11" customWidth="1"/>
    <col min="5123" max="5123" width="14.28515625" style="11" customWidth="1"/>
    <col min="5124" max="5124" width="11" style="11" customWidth="1"/>
    <col min="5125" max="5125" width="4.28515625" style="11" customWidth="1"/>
    <col min="5126" max="5126" width="16.85546875" style="11" customWidth="1"/>
    <col min="5127" max="5127" width="15" style="11" customWidth="1"/>
    <col min="5128" max="5128" width="20.28515625" style="11" customWidth="1"/>
    <col min="5129" max="5129" width="0.28515625" style="11" customWidth="1"/>
    <col min="5130" max="5131" width="0" style="11" hidden="1" customWidth="1"/>
    <col min="5132" max="5375" width="9" style="11"/>
    <col min="5376" max="5376" width="21.140625" style="11" customWidth="1"/>
    <col min="5377" max="5377" width="16.140625" style="11" customWidth="1"/>
    <col min="5378" max="5378" width="14.140625" style="11" customWidth="1"/>
    <col min="5379" max="5379" width="14.28515625" style="11" customWidth="1"/>
    <col min="5380" max="5380" width="11" style="11" customWidth="1"/>
    <col min="5381" max="5381" width="4.28515625" style="11" customWidth="1"/>
    <col min="5382" max="5382" width="16.85546875" style="11" customWidth="1"/>
    <col min="5383" max="5383" width="15" style="11" customWidth="1"/>
    <col min="5384" max="5384" width="20.28515625" style="11" customWidth="1"/>
    <col min="5385" max="5385" width="0.28515625" style="11" customWidth="1"/>
    <col min="5386" max="5387" width="0" style="11" hidden="1" customWidth="1"/>
    <col min="5388" max="5631" width="9" style="11"/>
    <col min="5632" max="5632" width="21.140625" style="11" customWidth="1"/>
    <col min="5633" max="5633" width="16.140625" style="11" customWidth="1"/>
    <col min="5634" max="5634" width="14.140625" style="11" customWidth="1"/>
    <col min="5635" max="5635" width="14.28515625" style="11" customWidth="1"/>
    <col min="5636" max="5636" width="11" style="11" customWidth="1"/>
    <col min="5637" max="5637" width="4.28515625" style="11" customWidth="1"/>
    <col min="5638" max="5638" width="16.85546875" style="11" customWidth="1"/>
    <col min="5639" max="5639" width="15" style="11" customWidth="1"/>
    <col min="5640" max="5640" width="20.28515625" style="11" customWidth="1"/>
    <col min="5641" max="5641" width="0.28515625" style="11" customWidth="1"/>
    <col min="5642" max="5643" width="0" style="11" hidden="1" customWidth="1"/>
    <col min="5644" max="5887" width="9" style="11"/>
    <col min="5888" max="5888" width="21.140625" style="11" customWidth="1"/>
    <col min="5889" max="5889" width="16.140625" style="11" customWidth="1"/>
    <col min="5890" max="5890" width="14.140625" style="11" customWidth="1"/>
    <col min="5891" max="5891" width="14.28515625" style="11" customWidth="1"/>
    <col min="5892" max="5892" width="11" style="11" customWidth="1"/>
    <col min="5893" max="5893" width="4.28515625" style="11" customWidth="1"/>
    <col min="5894" max="5894" width="16.85546875" style="11" customWidth="1"/>
    <col min="5895" max="5895" width="15" style="11" customWidth="1"/>
    <col min="5896" max="5896" width="20.28515625" style="11" customWidth="1"/>
    <col min="5897" max="5897" width="0.28515625" style="11" customWidth="1"/>
    <col min="5898" max="5899" width="0" style="11" hidden="1" customWidth="1"/>
    <col min="5900" max="6143" width="9" style="11"/>
    <col min="6144" max="6144" width="21.140625" style="11" customWidth="1"/>
    <col min="6145" max="6145" width="16.140625" style="11" customWidth="1"/>
    <col min="6146" max="6146" width="14.140625" style="11" customWidth="1"/>
    <col min="6147" max="6147" width="14.28515625" style="11" customWidth="1"/>
    <col min="6148" max="6148" width="11" style="11" customWidth="1"/>
    <col min="6149" max="6149" width="4.28515625" style="11" customWidth="1"/>
    <col min="6150" max="6150" width="16.85546875" style="11" customWidth="1"/>
    <col min="6151" max="6151" width="15" style="11" customWidth="1"/>
    <col min="6152" max="6152" width="20.28515625" style="11" customWidth="1"/>
    <col min="6153" max="6153" width="0.28515625" style="11" customWidth="1"/>
    <col min="6154" max="6155" width="0" style="11" hidden="1" customWidth="1"/>
    <col min="6156" max="6399" width="9" style="11"/>
    <col min="6400" max="6400" width="21.140625" style="11" customWidth="1"/>
    <col min="6401" max="6401" width="16.140625" style="11" customWidth="1"/>
    <col min="6402" max="6402" width="14.140625" style="11" customWidth="1"/>
    <col min="6403" max="6403" width="14.28515625" style="11" customWidth="1"/>
    <col min="6404" max="6404" width="11" style="11" customWidth="1"/>
    <col min="6405" max="6405" width="4.28515625" style="11" customWidth="1"/>
    <col min="6406" max="6406" width="16.85546875" style="11" customWidth="1"/>
    <col min="6407" max="6407" width="15" style="11" customWidth="1"/>
    <col min="6408" max="6408" width="20.28515625" style="11" customWidth="1"/>
    <col min="6409" max="6409" width="0.28515625" style="11" customWidth="1"/>
    <col min="6410" max="6411" width="0" style="11" hidden="1" customWidth="1"/>
    <col min="6412" max="6655" width="9" style="11"/>
    <col min="6656" max="6656" width="21.140625" style="11" customWidth="1"/>
    <col min="6657" max="6657" width="16.140625" style="11" customWidth="1"/>
    <col min="6658" max="6658" width="14.140625" style="11" customWidth="1"/>
    <col min="6659" max="6659" width="14.28515625" style="11" customWidth="1"/>
    <col min="6660" max="6660" width="11" style="11" customWidth="1"/>
    <col min="6661" max="6661" width="4.28515625" style="11" customWidth="1"/>
    <col min="6662" max="6662" width="16.85546875" style="11" customWidth="1"/>
    <col min="6663" max="6663" width="15" style="11" customWidth="1"/>
    <col min="6664" max="6664" width="20.28515625" style="11" customWidth="1"/>
    <col min="6665" max="6665" width="0.28515625" style="11" customWidth="1"/>
    <col min="6666" max="6667" width="0" style="11" hidden="1" customWidth="1"/>
    <col min="6668" max="6911" width="9" style="11"/>
    <col min="6912" max="6912" width="21.140625" style="11" customWidth="1"/>
    <col min="6913" max="6913" width="16.140625" style="11" customWidth="1"/>
    <col min="6914" max="6914" width="14.140625" style="11" customWidth="1"/>
    <col min="6915" max="6915" width="14.28515625" style="11" customWidth="1"/>
    <col min="6916" max="6916" width="11" style="11" customWidth="1"/>
    <col min="6917" max="6917" width="4.28515625" style="11" customWidth="1"/>
    <col min="6918" max="6918" width="16.85546875" style="11" customWidth="1"/>
    <col min="6919" max="6919" width="15" style="11" customWidth="1"/>
    <col min="6920" max="6920" width="20.28515625" style="11" customWidth="1"/>
    <col min="6921" max="6921" width="0.28515625" style="11" customWidth="1"/>
    <col min="6922" max="6923" width="0" style="11" hidden="1" customWidth="1"/>
    <col min="6924" max="7167" width="9" style="11"/>
    <col min="7168" max="7168" width="21.140625" style="11" customWidth="1"/>
    <col min="7169" max="7169" width="16.140625" style="11" customWidth="1"/>
    <col min="7170" max="7170" width="14.140625" style="11" customWidth="1"/>
    <col min="7171" max="7171" width="14.28515625" style="11" customWidth="1"/>
    <col min="7172" max="7172" width="11" style="11" customWidth="1"/>
    <col min="7173" max="7173" width="4.28515625" style="11" customWidth="1"/>
    <col min="7174" max="7174" width="16.85546875" style="11" customWidth="1"/>
    <col min="7175" max="7175" width="15" style="11" customWidth="1"/>
    <col min="7176" max="7176" width="20.28515625" style="11" customWidth="1"/>
    <col min="7177" max="7177" width="0.28515625" style="11" customWidth="1"/>
    <col min="7178" max="7179" width="0" style="11" hidden="1" customWidth="1"/>
    <col min="7180" max="7423" width="9" style="11"/>
    <col min="7424" max="7424" width="21.140625" style="11" customWidth="1"/>
    <col min="7425" max="7425" width="16.140625" style="11" customWidth="1"/>
    <col min="7426" max="7426" width="14.140625" style="11" customWidth="1"/>
    <col min="7427" max="7427" width="14.28515625" style="11" customWidth="1"/>
    <col min="7428" max="7428" width="11" style="11" customWidth="1"/>
    <col min="7429" max="7429" width="4.28515625" style="11" customWidth="1"/>
    <col min="7430" max="7430" width="16.85546875" style="11" customWidth="1"/>
    <col min="7431" max="7431" width="15" style="11" customWidth="1"/>
    <col min="7432" max="7432" width="20.28515625" style="11" customWidth="1"/>
    <col min="7433" max="7433" width="0.28515625" style="11" customWidth="1"/>
    <col min="7434" max="7435" width="0" style="11" hidden="1" customWidth="1"/>
    <col min="7436" max="7679" width="9" style="11"/>
    <col min="7680" max="7680" width="21.140625" style="11" customWidth="1"/>
    <col min="7681" max="7681" width="16.140625" style="11" customWidth="1"/>
    <col min="7682" max="7682" width="14.140625" style="11" customWidth="1"/>
    <col min="7683" max="7683" width="14.28515625" style="11" customWidth="1"/>
    <col min="7684" max="7684" width="11" style="11" customWidth="1"/>
    <col min="7685" max="7685" width="4.28515625" style="11" customWidth="1"/>
    <col min="7686" max="7686" width="16.85546875" style="11" customWidth="1"/>
    <col min="7687" max="7687" width="15" style="11" customWidth="1"/>
    <col min="7688" max="7688" width="20.28515625" style="11" customWidth="1"/>
    <col min="7689" max="7689" width="0.28515625" style="11" customWidth="1"/>
    <col min="7690" max="7691" width="0" style="11" hidden="1" customWidth="1"/>
    <col min="7692" max="7935" width="9" style="11"/>
    <col min="7936" max="7936" width="21.140625" style="11" customWidth="1"/>
    <col min="7937" max="7937" width="16.140625" style="11" customWidth="1"/>
    <col min="7938" max="7938" width="14.140625" style="11" customWidth="1"/>
    <col min="7939" max="7939" width="14.28515625" style="11" customWidth="1"/>
    <col min="7940" max="7940" width="11" style="11" customWidth="1"/>
    <col min="7941" max="7941" width="4.28515625" style="11" customWidth="1"/>
    <col min="7942" max="7942" width="16.85546875" style="11" customWidth="1"/>
    <col min="7943" max="7943" width="15" style="11" customWidth="1"/>
    <col min="7944" max="7944" width="20.28515625" style="11" customWidth="1"/>
    <col min="7945" max="7945" width="0.28515625" style="11" customWidth="1"/>
    <col min="7946" max="7947" width="0" style="11" hidden="1" customWidth="1"/>
    <col min="7948" max="8191" width="9" style="11"/>
    <col min="8192" max="8192" width="21.140625" style="11" customWidth="1"/>
    <col min="8193" max="8193" width="16.140625" style="11" customWidth="1"/>
    <col min="8194" max="8194" width="14.140625" style="11" customWidth="1"/>
    <col min="8195" max="8195" width="14.28515625" style="11" customWidth="1"/>
    <col min="8196" max="8196" width="11" style="11" customWidth="1"/>
    <col min="8197" max="8197" width="4.28515625" style="11" customWidth="1"/>
    <col min="8198" max="8198" width="16.85546875" style="11" customWidth="1"/>
    <col min="8199" max="8199" width="15" style="11" customWidth="1"/>
    <col min="8200" max="8200" width="20.28515625" style="11" customWidth="1"/>
    <col min="8201" max="8201" width="0.28515625" style="11" customWidth="1"/>
    <col min="8202" max="8203" width="0" style="11" hidden="1" customWidth="1"/>
    <col min="8204" max="8447" width="9" style="11"/>
    <col min="8448" max="8448" width="21.140625" style="11" customWidth="1"/>
    <col min="8449" max="8449" width="16.140625" style="11" customWidth="1"/>
    <col min="8450" max="8450" width="14.140625" style="11" customWidth="1"/>
    <col min="8451" max="8451" width="14.28515625" style="11" customWidth="1"/>
    <col min="8452" max="8452" width="11" style="11" customWidth="1"/>
    <col min="8453" max="8453" width="4.28515625" style="11" customWidth="1"/>
    <col min="8454" max="8454" width="16.85546875" style="11" customWidth="1"/>
    <col min="8455" max="8455" width="15" style="11" customWidth="1"/>
    <col min="8456" max="8456" width="20.28515625" style="11" customWidth="1"/>
    <col min="8457" max="8457" width="0.28515625" style="11" customWidth="1"/>
    <col min="8458" max="8459" width="0" style="11" hidden="1" customWidth="1"/>
    <col min="8460" max="8703" width="9" style="11"/>
    <col min="8704" max="8704" width="21.140625" style="11" customWidth="1"/>
    <col min="8705" max="8705" width="16.140625" style="11" customWidth="1"/>
    <col min="8706" max="8706" width="14.140625" style="11" customWidth="1"/>
    <col min="8707" max="8707" width="14.28515625" style="11" customWidth="1"/>
    <col min="8708" max="8708" width="11" style="11" customWidth="1"/>
    <col min="8709" max="8709" width="4.28515625" style="11" customWidth="1"/>
    <col min="8710" max="8710" width="16.85546875" style="11" customWidth="1"/>
    <col min="8711" max="8711" width="15" style="11" customWidth="1"/>
    <col min="8712" max="8712" width="20.28515625" style="11" customWidth="1"/>
    <col min="8713" max="8713" width="0.28515625" style="11" customWidth="1"/>
    <col min="8714" max="8715" width="0" style="11" hidden="1" customWidth="1"/>
    <col min="8716" max="8959" width="9" style="11"/>
    <col min="8960" max="8960" width="21.140625" style="11" customWidth="1"/>
    <col min="8961" max="8961" width="16.140625" style="11" customWidth="1"/>
    <col min="8962" max="8962" width="14.140625" style="11" customWidth="1"/>
    <col min="8963" max="8963" width="14.28515625" style="11" customWidth="1"/>
    <col min="8964" max="8964" width="11" style="11" customWidth="1"/>
    <col min="8965" max="8965" width="4.28515625" style="11" customWidth="1"/>
    <col min="8966" max="8966" width="16.85546875" style="11" customWidth="1"/>
    <col min="8967" max="8967" width="15" style="11" customWidth="1"/>
    <col min="8968" max="8968" width="20.28515625" style="11" customWidth="1"/>
    <col min="8969" max="8969" width="0.28515625" style="11" customWidth="1"/>
    <col min="8970" max="8971" width="0" style="11" hidden="1" customWidth="1"/>
    <col min="8972" max="9215" width="9" style="11"/>
    <col min="9216" max="9216" width="21.140625" style="11" customWidth="1"/>
    <col min="9217" max="9217" width="16.140625" style="11" customWidth="1"/>
    <col min="9218" max="9218" width="14.140625" style="11" customWidth="1"/>
    <col min="9219" max="9219" width="14.28515625" style="11" customWidth="1"/>
    <col min="9220" max="9220" width="11" style="11" customWidth="1"/>
    <col min="9221" max="9221" width="4.28515625" style="11" customWidth="1"/>
    <col min="9222" max="9222" width="16.85546875" style="11" customWidth="1"/>
    <col min="9223" max="9223" width="15" style="11" customWidth="1"/>
    <col min="9224" max="9224" width="20.28515625" style="11" customWidth="1"/>
    <col min="9225" max="9225" width="0.28515625" style="11" customWidth="1"/>
    <col min="9226" max="9227" width="0" style="11" hidden="1" customWidth="1"/>
    <col min="9228" max="9471" width="9" style="11"/>
    <col min="9472" max="9472" width="21.140625" style="11" customWidth="1"/>
    <col min="9473" max="9473" width="16.140625" style="11" customWidth="1"/>
    <col min="9474" max="9474" width="14.140625" style="11" customWidth="1"/>
    <col min="9475" max="9475" width="14.28515625" style="11" customWidth="1"/>
    <col min="9476" max="9476" width="11" style="11" customWidth="1"/>
    <col min="9477" max="9477" width="4.28515625" style="11" customWidth="1"/>
    <col min="9478" max="9478" width="16.85546875" style="11" customWidth="1"/>
    <col min="9479" max="9479" width="15" style="11" customWidth="1"/>
    <col min="9480" max="9480" width="20.28515625" style="11" customWidth="1"/>
    <col min="9481" max="9481" width="0.28515625" style="11" customWidth="1"/>
    <col min="9482" max="9483" width="0" style="11" hidden="1" customWidth="1"/>
    <col min="9484" max="9727" width="9" style="11"/>
    <col min="9728" max="9728" width="21.140625" style="11" customWidth="1"/>
    <col min="9729" max="9729" width="16.140625" style="11" customWidth="1"/>
    <col min="9730" max="9730" width="14.140625" style="11" customWidth="1"/>
    <col min="9731" max="9731" width="14.28515625" style="11" customWidth="1"/>
    <col min="9732" max="9732" width="11" style="11" customWidth="1"/>
    <col min="9733" max="9733" width="4.28515625" style="11" customWidth="1"/>
    <col min="9734" max="9734" width="16.85546875" style="11" customWidth="1"/>
    <col min="9735" max="9735" width="15" style="11" customWidth="1"/>
    <col min="9736" max="9736" width="20.28515625" style="11" customWidth="1"/>
    <col min="9737" max="9737" width="0.28515625" style="11" customWidth="1"/>
    <col min="9738" max="9739" width="0" style="11" hidden="1" customWidth="1"/>
    <col min="9740" max="9983" width="9" style="11"/>
    <col min="9984" max="9984" width="21.140625" style="11" customWidth="1"/>
    <col min="9985" max="9985" width="16.140625" style="11" customWidth="1"/>
    <col min="9986" max="9986" width="14.140625" style="11" customWidth="1"/>
    <col min="9987" max="9987" width="14.28515625" style="11" customWidth="1"/>
    <col min="9988" max="9988" width="11" style="11" customWidth="1"/>
    <col min="9989" max="9989" width="4.28515625" style="11" customWidth="1"/>
    <col min="9990" max="9990" width="16.85546875" style="11" customWidth="1"/>
    <col min="9991" max="9991" width="15" style="11" customWidth="1"/>
    <col min="9992" max="9992" width="20.28515625" style="11" customWidth="1"/>
    <col min="9993" max="9993" width="0.28515625" style="11" customWidth="1"/>
    <col min="9994" max="9995" width="0" style="11" hidden="1" customWidth="1"/>
    <col min="9996" max="10239" width="9" style="11"/>
    <col min="10240" max="10240" width="21.140625" style="11" customWidth="1"/>
    <col min="10241" max="10241" width="16.140625" style="11" customWidth="1"/>
    <col min="10242" max="10242" width="14.140625" style="11" customWidth="1"/>
    <col min="10243" max="10243" width="14.28515625" style="11" customWidth="1"/>
    <col min="10244" max="10244" width="11" style="11" customWidth="1"/>
    <col min="10245" max="10245" width="4.28515625" style="11" customWidth="1"/>
    <col min="10246" max="10246" width="16.85546875" style="11" customWidth="1"/>
    <col min="10247" max="10247" width="15" style="11" customWidth="1"/>
    <col min="10248" max="10248" width="20.28515625" style="11" customWidth="1"/>
    <col min="10249" max="10249" width="0.28515625" style="11" customWidth="1"/>
    <col min="10250" max="10251" width="0" style="11" hidden="1" customWidth="1"/>
    <col min="10252" max="10495" width="9" style="11"/>
    <col min="10496" max="10496" width="21.140625" style="11" customWidth="1"/>
    <col min="10497" max="10497" width="16.140625" style="11" customWidth="1"/>
    <col min="10498" max="10498" width="14.140625" style="11" customWidth="1"/>
    <col min="10499" max="10499" width="14.28515625" style="11" customWidth="1"/>
    <col min="10500" max="10500" width="11" style="11" customWidth="1"/>
    <col min="10501" max="10501" width="4.28515625" style="11" customWidth="1"/>
    <col min="10502" max="10502" width="16.85546875" style="11" customWidth="1"/>
    <col min="10503" max="10503" width="15" style="11" customWidth="1"/>
    <col min="10504" max="10504" width="20.28515625" style="11" customWidth="1"/>
    <col min="10505" max="10505" width="0.28515625" style="11" customWidth="1"/>
    <col min="10506" max="10507" width="0" style="11" hidden="1" customWidth="1"/>
    <col min="10508" max="10751" width="9" style="11"/>
    <col min="10752" max="10752" width="21.140625" style="11" customWidth="1"/>
    <col min="10753" max="10753" width="16.140625" style="11" customWidth="1"/>
    <col min="10754" max="10754" width="14.140625" style="11" customWidth="1"/>
    <col min="10755" max="10755" width="14.28515625" style="11" customWidth="1"/>
    <col min="10756" max="10756" width="11" style="11" customWidth="1"/>
    <col min="10757" max="10757" width="4.28515625" style="11" customWidth="1"/>
    <col min="10758" max="10758" width="16.85546875" style="11" customWidth="1"/>
    <col min="10759" max="10759" width="15" style="11" customWidth="1"/>
    <col min="10760" max="10760" width="20.28515625" style="11" customWidth="1"/>
    <col min="10761" max="10761" width="0.28515625" style="11" customWidth="1"/>
    <col min="10762" max="10763" width="0" style="11" hidden="1" customWidth="1"/>
    <col min="10764" max="11007" width="9" style="11"/>
    <col min="11008" max="11008" width="21.140625" style="11" customWidth="1"/>
    <col min="11009" max="11009" width="16.140625" style="11" customWidth="1"/>
    <col min="11010" max="11010" width="14.140625" style="11" customWidth="1"/>
    <col min="11011" max="11011" width="14.28515625" style="11" customWidth="1"/>
    <col min="11012" max="11012" width="11" style="11" customWidth="1"/>
    <col min="11013" max="11013" width="4.28515625" style="11" customWidth="1"/>
    <col min="11014" max="11014" width="16.85546875" style="11" customWidth="1"/>
    <col min="11015" max="11015" width="15" style="11" customWidth="1"/>
    <col min="11016" max="11016" width="20.28515625" style="11" customWidth="1"/>
    <col min="11017" max="11017" width="0.28515625" style="11" customWidth="1"/>
    <col min="11018" max="11019" width="0" style="11" hidden="1" customWidth="1"/>
    <col min="11020" max="11263" width="9" style="11"/>
    <col min="11264" max="11264" width="21.140625" style="11" customWidth="1"/>
    <col min="11265" max="11265" width="16.140625" style="11" customWidth="1"/>
    <col min="11266" max="11266" width="14.140625" style="11" customWidth="1"/>
    <col min="11267" max="11267" width="14.28515625" style="11" customWidth="1"/>
    <col min="11268" max="11268" width="11" style="11" customWidth="1"/>
    <col min="11269" max="11269" width="4.28515625" style="11" customWidth="1"/>
    <col min="11270" max="11270" width="16.85546875" style="11" customWidth="1"/>
    <col min="11271" max="11271" width="15" style="11" customWidth="1"/>
    <col min="11272" max="11272" width="20.28515625" style="11" customWidth="1"/>
    <col min="11273" max="11273" width="0.28515625" style="11" customWidth="1"/>
    <col min="11274" max="11275" width="0" style="11" hidden="1" customWidth="1"/>
    <col min="11276" max="11519" width="9" style="11"/>
    <col min="11520" max="11520" width="21.140625" style="11" customWidth="1"/>
    <col min="11521" max="11521" width="16.140625" style="11" customWidth="1"/>
    <col min="11522" max="11522" width="14.140625" style="11" customWidth="1"/>
    <col min="11523" max="11523" width="14.28515625" style="11" customWidth="1"/>
    <col min="11524" max="11524" width="11" style="11" customWidth="1"/>
    <col min="11525" max="11525" width="4.28515625" style="11" customWidth="1"/>
    <col min="11526" max="11526" width="16.85546875" style="11" customWidth="1"/>
    <col min="11527" max="11527" width="15" style="11" customWidth="1"/>
    <col min="11528" max="11528" width="20.28515625" style="11" customWidth="1"/>
    <col min="11529" max="11529" width="0.28515625" style="11" customWidth="1"/>
    <col min="11530" max="11531" width="0" style="11" hidden="1" customWidth="1"/>
    <col min="11532" max="11775" width="9" style="11"/>
    <col min="11776" max="11776" width="21.140625" style="11" customWidth="1"/>
    <col min="11777" max="11777" width="16.140625" style="11" customWidth="1"/>
    <col min="11778" max="11778" width="14.140625" style="11" customWidth="1"/>
    <col min="11779" max="11779" width="14.28515625" style="11" customWidth="1"/>
    <col min="11780" max="11780" width="11" style="11" customWidth="1"/>
    <col min="11781" max="11781" width="4.28515625" style="11" customWidth="1"/>
    <col min="11782" max="11782" width="16.85546875" style="11" customWidth="1"/>
    <col min="11783" max="11783" width="15" style="11" customWidth="1"/>
    <col min="11784" max="11784" width="20.28515625" style="11" customWidth="1"/>
    <col min="11785" max="11785" width="0.28515625" style="11" customWidth="1"/>
    <col min="11786" max="11787" width="0" style="11" hidden="1" customWidth="1"/>
    <col min="11788" max="12031" width="9" style="11"/>
    <col min="12032" max="12032" width="21.140625" style="11" customWidth="1"/>
    <col min="12033" max="12033" width="16.140625" style="11" customWidth="1"/>
    <col min="12034" max="12034" width="14.140625" style="11" customWidth="1"/>
    <col min="12035" max="12035" width="14.28515625" style="11" customWidth="1"/>
    <col min="12036" max="12036" width="11" style="11" customWidth="1"/>
    <col min="12037" max="12037" width="4.28515625" style="11" customWidth="1"/>
    <col min="12038" max="12038" width="16.85546875" style="11" customWidth="1"/>
    <col min="12039" max="12039" width="15" style="11" customWidth="1"/>
    <col min="12040" max="12040" width="20.28515625" style="11" customWidth="1"/>
    <col min="12041" max="12041" width="0.28515625" style="11" customWidth="1"/>
    <col min="12042" max="12043" width="0" style="11" hidden="1" customWidth="1"/>
    <col min="12044" max="12287" width="9" style="11"/>
    <col min="12288" max="12288" width="21.140625" style="11" customWidth="1"/>
    <col min="12289" max="12289" width="16.140625" style="11" customWidth="1"/>
    <col min="12290" max="12290" width="14.140625" style="11" customWidth="1"/>
    <col min="12291" max="12291" width="14.28515625" style="11" customWidth="1"/>
    <col min="12292" max="12292" width="11" style="11" customWidth="1"/>
    <col min="12293" max="12293" width="4.28515625" style="11" customWidth="1"/>
    <col min="12294" max="12294" width="16.85546875" style="11" customWidth="1"/>
    <col min="12295" max="12295" width="15" style="11" customWidth="1"/>
    <col min="12296" max="12296" width="20.28515625" style="11" customWidth="1"/>
    <col min="12297" max="12297" width="0.28515625" style="11" customWidth="1"/>
    <col min="12298" max="12299" width="0" style="11" hidden="1" customWidth="1"/>
    <col min="12300" max="12543" width="9" style="11"/>
    <col min="12544" max="12544" width="21.140625" style="11" customWidth="1"/>
    <col min="12545" max="12545" width="16.140625" style="11" customWidth="1"/>
    <col min="12546" max="12546" width="14.140625" style="11" customWidth="1"/>
    <col min="12547" max="12547" width="14.28515625" style="11" customWidth="1"/>
    <col min="12548" max="12548" width="11" style="11" customWidth="1"/>
    <col min="12549" max="12549" width="4.28515625" style="11" customWidth="1"/>
    <col min="12550" max="12550" width="16.85546875" style="11" customWidth="1"/>
    <col min="12551" max="12551" width="15" style="11" customWidth="1"/>
    <col min="12552" max="12552" width="20.28515625" style="11" customWidth="1"/>
    <col min="12553" max="12553" width="0.28515625" style="11" customWidth="1"/>
    <col min="12554" max="12555" width="0" style="11" hidden="1" customWidth="1"/>
    <col min="12556" max="12799" width="9" style="11"/>
    <col min="12800" max="12800" width="21.140625" style="11" customWidth="1"/>
    <col min="12801" max="12801" width="16.140625" style="11" customWidth="1"/>
    <col min="12802" max="12802" width="14.140625" style="11" customWidth="1"/>
    <col min="12803" max="12803" width="14.28515625" style="11" customWidth="1"/>
    <col min="12804" max="12804" width="11" style="11" customWidth="1"/>
    <col min="12805" max="12805" width="4.28515625" style="11" customWidth="1"/>
    <col min="12806" max="12806" width="16.85546875" style="11" customWidth="1"/>
    <col min="12807" max="12807" width="15" style="11" customWidth="1"/>
    <col min="12808" max="12808" width="20.28515625" style="11" customWidth="1"/>
    <col min="12809" max="12809" width="0.28515625" style="11" customWidth="1"/>
    <col min="12810" max="12811" width="0" style="11" hidden="1" customWidth="1"/>
    <col min="12812" max="13055" width="9" style="11"/>
    <col min="13056" max="13056" width="21.140625" style="11" customWidth="1"/>
    <col min="13057" max="13057" width="16.140625" style="11" customWidth="1"/>
    <col min="13058" max="13058" width="14.140625" style="11" customWidth="1"/>
    <col min="13059" max="13059" width="14.28515625" style="11" customWidth="1"/>
    <col min="13060" max="13060" width="11" style="11" customWidth="1"/>
    <col min="13061" max="13061" width="4.28515625" style="11" customWidth="1"/>
    <col min="13062" max="13062" width="16.85546875" style="11" customWidth="1"/>
    <col min="13063" max="13063" width="15" style="11" customWidth="1"/>
    <col min="13064" max="13064" width="20.28515625" style="11" customWidth="1"/>
    <col min="13065" max="13065" width="0.28515625" style="11" customWidth="1"/>
    <col min="13066" max="13067" width="0" style="11" hidden="1" customWidth="1"/>
    <col min="13068" max="13311" width="9" style="11"/>
    <col min="13312" max="13312" width="21.140625" style="11" customWidth="1"/>
    <col min="13313" max="13313" width="16.140625" style="11" customWidth="1"/>
    <col min="13314" max="13314" width="14.140625" style="11" customWidth="1"/>
    <col min="13315" max="13315" width="14.28515625" style="11" customWidth="1"/>
    <col min="13316" max="13316" width="11" style="11" customWidth="1"/>
    <col min="13317" max="13317" width="4.28515625" style="11" customWidth="1"/>
    <col min="13318" max="13318" width="16.85546875" style="11" customWidth="1"/>
    <col min="13319" max="13319" width="15" style="11" customWidth="1"/>
    <col min="13320" max="13320" width="20.28515625" style="11" customWidth="1"/>
    <col min="13321" max="13321" width="0.28515625" style="11" customWidth="1"/>
    <col min="13322" max="13323" width="0" style="11" hidden="1" customWidth="1"/>
    <col min="13324" max="13567" width="9" style="11"/>
    <col min="13568" max="13568" width="21.140625" style="11" customWidth="1"/>
    <col min="13569" max="13569" width="16.140625" style="11" customWidth="1"/>
    <col min="13570" max="13570" width="14.140625" style="11" customWidth="1"/>
    <col min="13571" max="13571" width="14.28515625" style="11" customWidth="1"/>
    <col min="13572" max="13572" width="11" style="11" customWidth="1"/>
    <col min="13573" max="13573" width="4.28515625" style="11" customWidth="1"/>
    <col min="13574" max="13574" width="16.85546875" style="11" customWidth="1"/>
    <col min="13575" max="13575" width="15" style="11" customWidth="1"/>
    <col min="13576" max="13576" width="20.28515625" style="11" customWidth="1"/>
    <col min="13577" max="13577" width="0.28515625" style="11" customWidth="1"/>
    <col min="13578" max="13579" width="0" style="11" hidden="1" customWidth="1"/>
    <col min="13580" max="13823" width="9" style="11"/>
    <col min="13824" max="13824" width="21.140625" style="11" customWidth="1"/>
    <col min="13825" max="13825" width="16.140625" style="11" customWidth="1"/>
    <col min="13826" max="13826" width="14.140625" style="11" customWidth="1"/>
    <col min="13827" max="13827" width="14.28515625" style="11" customWidth="1"/>
    <col min="13828" max="13828" width="11" style="11" customWidth="1"/>
    <col min="13829" max="13829" width="4.28515625" style="11" customWidth="1"/>
    <col min="13830" max="13830" width="16.85546875" style="11" customWidth="1"/>
    <col min="13831" max="13831" width="15" style="11" customWidth="1"/>
    <col min="13832" max="13832" width="20.28515625" style="11" customWidth="1"/>
    <col min="13833" max="13833" width="0.28515625" style="11" customWidth="1"/>
    <col min="13834" max="13835" width="0" style="11" hidden="1" customWidth="1"/>
    <col min="13836" max="14079" width="9" style="11"/>
    <col min="14080" max="14080" width="21.140625" style="11" customWidth="1"/>
    <col min="14081" max="14081" width="16.140625" style="11" customWidth="1"/>
    <col min="14082" max="14082" width="14.140625" style="11" customWidth="1"/>
    <col min="14083" max="14083" width="14.28515625" style="11" customWidth="1"/>
    <col min="14084" max="14084" width="11" style="11" customWidth="1"/>
    <col min="14085" max="14085" width="4.28515625" style="11" customWidth="1"/>
    <col min="14086" max="14086" width="16.85546875" style="11" customWidth="1"/>
    <col min="14087" max="14087" width="15" style="11" customWidth="1"/>
    <col min="14088" max="14088" width="20.28515625" style="11" customWidth="1"/>
    <col min="14089" max="14089" width="0.28515625" style="11" customWidth="1"/>
    <col min="14090" max="14091" width="0" style="11" hidden="1" customWidth="1"/>
    <col min="14092" max="14335" width="9" style="11"/>
    <col min="14336" max="14336" width="21.140625" style="11" customWidth="1"/>
    <col min="14337" max="14337" width="16.140625" style="11" customWidth="1"/>
    <col min="14338" max="14338" width="14.140625" style="11" customWidth="1"/>
    <col min="14339" max="14339" width="14.28515625" style="11" customWidth="1"/>
    <col min="14340" max="14340" width="11" style="11" customWidth="1"/>
    <col min="14341" max="14341" width="4.28515625" style="11" customWidth="1"/>
    <col min="14342" max="14342" width="16.85546875" style="11" customWidth="1"/>
    <col min="14343" max="14343" width="15" style="11" customWidth="1"/>
    <col min="14344" max="14344" width="20.28515625" style="11" customWidth="1"/>
    <col min="14345" max="14345" width="0.28515625" style="11" customWidth="1"/>
    <col min="14346" max="14347" width="0" style="11" hidden="1" customWidth="1"/>
    <col min="14348" max="14591" width="9" style="11"/>
    <col min="14592" max="14592" width="21.140625" style="11" customWidth="1"/>
    <col min="14593" max="14593" width="16.140625" style="11" customWidth="1"/>
    <col min="14594" max="14594" width="14.140625" style="11" customWidth="1"/>
    <col min="14595" max="14595" width="14.28515625" style="11" customWidth="1"/>
    <col min="14596" max="14596" width="11" style="11" customWidth="1"/>
    <col min="14597" max="14597" width="4.28515625" style="11" customWidth="1"/>
    <col min="14598" max="14598" width="16.85546875" style="11" customWidth="1"/>
    <col min="14599" max="14599" width="15" style="11" customWidth="1"/>
    <col min="14600" max="14600" width="20.28515625" style="11" customWidth="1"/>
    <col min="14601" max="14601" width="0.28515625" style="11" customWidth="1"/>
    <col min="14602" max="14603" width="0" style="11" hidden="1" customWidth="1"/>
    <col min="14604" max="14847" width="9" style="11"/>
    <col min="14848" max="14848" width="21.140625" style="11" customWidth="1"/>
    <col min="14849" max="14849" width="16.140625" style="11" customWidth="1"/>
    <col min="14850" max="14850" width="14.140625" style="11" customWidth="1"/>
    <col min="14851" max="14851" width="14.28515625" style="11" customWidth="1"/>
    <col min="14852" max="14852" width="11" style="11" customWidth="1"/>
    <col min="14853" max="14853" width="4.28515625" style="11" customWidth="1"/>
    <col min="14854" max="14854" width="16.85546875" style="11" customWidth="1"/>
    <col min="14855" max="14855" width="15" style="11" customWidth="1"/>
    <col min="14856" max="14856" width="20.28515625" style="11" customWidth="1"/>
    <col min="14857" max="14857" width="0.28515625" style="11" customWidth="1"/>
    <col min="14858" max="14859" width="0" style="11" hidden="1" customWidth="1"/>
    <col min="14860" max="15103" width="9" style="11"/>
    <col min="15104" max="15104" width="21.140625" style="11" customWidth="1"/>
    <col min="15105" max="15105" width="16.140625" style="11" customWidth="1"/>
    <col min="15106" max="15106" width="14.140625" style="11" customWidth="1"/>
    <col min="15107" max="15107" width="14.28515625" style="11" customWidth="1"/>
    <col min="15108" max="15108" width="11" style="11" customWidth="1"/>
    <col min="15109" max="15109" width="4.28515625" style="11" customWidth="1"/>
    <col min="15110" max="15110" width="16.85546875" style="11" customWidth="1"/>
    <col min="15111" max="15111" width="15" style="11" customWidth="1"/>
    <col min="15112" max="15112" width="20.28515625" style="11" customWidth="1"/>
    <col min="15113" max="15113" width="0.28515625" style="11" customWidth="1"/>
    <col min="15114" max="15115" width="0" style="11" hidden="1" customWidth="1"/>
    <col min="15116" max="15359" width="9" style="11"/>
    <col min="15360" max="15360" width="21.140625" style="11" customWidth="1"/>
    <col min="15361" max="15361" width="16.140625" style="11" customWidth="1"/>
    <col min="15362" max="15362" width="14.140625" style="11" customWidth="1"/>
    <col min="15363" max="15363" width="14.28515625" style="11" customWidth="1"/>
    <col min="15364" max="15364" width="11" style="11" customWidth="1"/>
    <col min="15365" max="15365" width="4.28515625" style="11" customWidth="1"/>
    <col min="15366" max="15366" width="16.85546875" style="11" customWidth="1"/>
    <col min="15367" max="15367" width="15" style="11" customWidth="1"/>
    <col min="15368" max="15368" width="20.28515625" style="11" customWidth="1"/>
    <col min="15369" max="15369" width="0.28515625" style="11" customWidth="1"/>
    <col min="15370" max="15371" width="0" style="11" hidden="1" customWidth="1"/>
    <col min="15372" max="15615" width="9" style="11"/>
    <col min="15616" max="15616" width="21.140625" style="11" customWidth="1"/>
    <col min="15617" max="15617" width="16.140625" style="11" customWidth="1"/>
    <col min="15618" max="15618" width="14.140625" style="11" customWidth="1"/>
    <col min="15619" max="15619" width="14.28515625" style="11" customWidth="1"/>
    <col min="15620" max="15620" width="11" style="11" customWidth="1"/>
    <col min="15621" max="15621" width="4.28515625" style="11" customWidth="1"/>
    <col min="15622" max="15622" width="16.85546875" style="11" customWidth="1"/>
    <col min="15623" max="15623" width="15" style="11" customWidth="1"/>
    <col min="15624" max="15624" width="20.28515625" style="11" customWidth="1"/>
    <col min="15625" max="15625" width="0.28515625" style="11" customWidth="1"/>
    <col min="15626" max="15627" width="0" style="11" hidden="1" customWidth="1"/>
    <col min="15628" max="15871" width="9" style="11"/>
    <col min="15872" max="15872" width="21.140625" style="11" customWidth="1"/>
    <col min="15873" max="15873" width="16.140625" style="11" customWidth="1"/>
    <col min="15874" max="15874" width="14.140625" style="11" customWidth="1"/>
    <col min="15875" max="15875" width="14.28515625" style="11" customWidth="1"/>
    <col min="15876" max="15876" width="11" style="11" customWidth="1"/>
    <col min="15877" max="15877" width="4.28515625" style="11" customWidth="1"/>
    <col min="15878" max="15878" width="16.85546875" style="11" customWidth="1"/>
    <col min="15879" max="15879" width="15" style="11" customWidth="1"/>
    <col min="15880" max="15880" width="20.28515625" style="11" customWidth="1"/>
    <col min="15881" max="15881" width="0.28515625" style="11" customWidth="1"/>
    <col min="15882" max="15883" width="0" style="11" hidden="1" customWidth="1"/>
    <col min="15884" max="16127" width="9" style="11"/>
    <col min="16128" max="16128" width="21.140625" style="11" customWidth="1"/>
    <col min="16129" max="16129" width="16.140625" style="11" customWidth="1"/>
    <col min="16130" max="16130" width="14.140625" style="11" customWidth="1"/>
    <col min="16131" max="16131" width="14.28515625" style="11" customWidth="1"/>
    <col min="16132" max="16132" width="11" style="11" customWidth="1"/>
    <col min="16133" max="16133" width="4.28515625" style="11" customWidth="1"/>
    <col min="16134" max="16134" width="16.85546875" style="11" customWidth="1"/>
    <col min="16135" max="16135" width="15" style="11" customWidth="1"/>
    <col min="16136" max="16136" width="20.28515625" style="11" customWidth="1"/>
    <col min="16137" max="16137" width="0.28515625" style="11" customWidth="1"/>
    <col min="16138" max="16139" width="0" style="11" hidden="1" customWidth="1"/>
    <col min="16140" max="16384" width="9" style="11"/>
  </cols>
  <sheetData>
    <row r="1" spans="1:12" s="1" customFormat="1" ht="19.5" x14ac:dyDescent="0.3">
      <c r="H1" s="2" t="s">
        <v>0</v>
      </c>
      <c r="J1" s="3"/>
      <c r="K1" s="1" t="s">
        <v>1</v>
      </c>
    </row>
    <row r="2" spans="1:12" s="1" customFormat="1" ht="19.5" x14ac:dyDescent="0.3">
      <c r="H2" s="4" t="s">
        <v>2</v>
      </c>
      <c r="J2" s="4"/>
    </row>
    <row r="3" spans="1:12" s="1" customFormat="1" ht="19.5" x14ac:dyDescent="0.3">
      <c r="H3" s="5" t="s">
        <v>3</v>
      </c>
      <c r="J3" s="5"/>
    </row>
    <row r="4" spans="1:12" s="1" customFormat="1" ht="18.75" customHeight="1" x14ac:dyDescent="0.3">
      <c r="H4" s="4" t="s">
        <v>4</v>
      </c>
      <c r="J4" s="6"/>
    </row>
    <row r="5" spans="1:12" s="1" customFormat="1" ht="19.5" x14ac:dyDescent="0.3">
      <c r="H5" s="7" t="s">
        <v>5</v>
      </c>
      <c r="J5" s="7"/>
    </row>
    <row r="6" spans="1:12" s="1" customFormat="1" ht="19.5" x14ac:dyDescent="0.3">
      <c r="H6" s="8" t="s">
        <v>6</v>
      </c>
      <c r="I6" s="1" t="s">
        <v>7</v>
      </c>
      <c r="J6" s="9" t="s">
        <v>8</v>
      </c>
    </row>
    <row r="7" spans="1:12" s="1" customFormat="1" ht="19.5" x14ac:dyDescent="0.3">
      <c r="B7" s="7"/>
      <c r="C7" s="7"/>
      <c r="D7" s="7"/>
      <c r="E7" s="7"/>
      <c r="F7" s="7"/>
      <c r="J7" s="10"/>
    </row>
    <row r="8" spans="1:12" s="1" customFormat="1" ht="19.5" x14ac:dyDescent="0.3">
      <c r="A8" s="87" t="s">
        <v>9</v>
      </c>
      <c r="B8" s="87"/>
      <c r="C8" s="87"/>
      <c r="D8" s="87"/>
      <c r="E8" s="87"/>
      <c r="F8" s="87"/>
      <c r="G8" s="87"/>
      <c r="H8" s="87"/>
      <c r="I8" s="87"/>
      <c r="J8" s="87"/>
    </row>
    <row r="9" spans="1:12" s="1" customFormat="1" ht="19.5" x14ac:dyDescent="0.3">
      <c r="A9" s="87" t="s">
        <v>10</v>
      </c>
      <c r="B9" s="87"/>
      <c r="C9" s="87"/>
      <c r="D9" s="87"/>
      <c r="E9" s="87"/>
      <c r="F9" s="87"/>
      <c r="G9" s="87"/>
      <c r="H9" s="87"/>
      <c r="I9" s="87"/>
      <c r="J9" s="87"/>
    </row>
    <row r="10" spans="1:12" s="1" customFormat="1" ht="19.5" x14ac:dyDescent="0.3">
      <c r="A10" s="88" t="s">
        <v>11</v>
      </c>
      <c r="B10" s="88"/>
      <c r="C10" s="88"/>
      <c r="D10" s="88"/>
      <c r="E10" s="88"/>
      <c r="F10" s="88"/>
      <c r="G10" s="88"/>
      <c r="H10" s="88"/>
      <c r="I10" s="88"/>
      <c r="J10" s="88"/>
    </row>
    <row r="11" spans="1:12" ht="19.5" thickBot="1" x14ac:dyDescent="0.35">
      <c r="B11" s="12"/>
      <c r="C11" s="12"/>
      <c r="D11" s="12"/>
      <c r="E11" s="12"/>
      <c r="F11" s="12"/>
      <c r="G11" s="12"/>
      <c r="H11" s="12"/>
    </row>
    <row r="12" spans="1:12" ht="15" customHeight="1" x14ac:dyDescent="0.3">
      <c r="A12" s="89" t="s">
        <v>12</v>
      </c>
      <c r="B12" s="89" t="s">
        <v>13</v>
      </c>
      <c r="C12" s="92"/>
      <c r="D12" s="92"/>
      <c r="E12" s="92"/>
      <c r="F12" s="93"/>
      <c r="G12" s="98" t="s">
        <v>14</v>
      </c>
      <c r="H12" s="92"/>
      <c r="I12" s="101" t="s">
        <v>15</v>
      </c>
      <c r="J12" s="104" t="s">
        <v>16</v>
      </c>
    </row>
    <row r="13" spans="1:12" x14ac:dyDescent="0.3">
      <c r="A13" s="90"/>
      <c r="B13" s="90"/>
      <c r="C13" s="94"/>
      <c r="D13" s="94"/>
      <c r="E13" s="94"/>
      <c r="F13" s="95"/>
      <c r="G13" s="99"/>
      <c r="H13" s="94"/>
      <c r="I13" s="102"/>
      <c r="J13" s="105"/>
    </row>
    <row r="14" spans="1:12" ht="36" customHeight="1" thickBot="1" x14ac:dyDescent="0.35">
      <c r="A14" s="91"/>
      <c r="B14" s="91"/>
      <c r="C14" s="96"/>
      <c r="D14" s="96"/>
      <c r="E14" s="96"/>
      <c r="F14" s="97"/>
      <c r="G14" s="100"/>
      <c r="H14" s="96"/>
      <c r="I14" s="103"/>
      <c r="J14" s="106"/>
    </row>
    <row r="15" spans="1:12" ht="36" customHeight="1" thickBot="1" x14ac:dyDescent="0.35">
      <c r="A15" s="71" t="s">
        <v>17</v>
      </c>
      <c r="B15" s="72"/>
      <c r="C15" s="72"/>
      <c r="D15" s="72"/>
      <c r="E15" s="72"/>
      <c r="F15" s="72"/>
      <c r="G15" s="72"/>
      <c r="H15" s="72"/>
      <c r="I15" s="72"/>
      <c r="J15" s="73"/>
    </row>
    <row r="16" spans="1:12" ht="18.75" customHeight="1" x14ac:dyDescent="0.3">
      <c r="A16" s="36">
        <v>1</v>
      </c>
      <c r="B16" s="39" t="s">
        <v>18</v>
      </c>
      <c r="C16" s="40"/>
      <c r="D16" s="40"/>
      <c r="E16" s="40"/>
      <c r="F16" s="41"/>
      <c r="G16" s="45">
        <v>32.569999999999993</v>
      </c>
      <c r="H16" s="46"/>
      <c r="I16" s="14" t="s">
        <v>19</v>
      </c>
      <c r="J16" s="15">
        <f>ROUND(G16/10,2)</f>
        <v>3.26</v>
      </c>
      <c r="K16" s="16">
        <f>J16-'[1]ПРЕЙСКУРАНТ (2020)'!J16</f>
        <v>0.53999999999999959</v>
      </c>
      <c r="L16" s="17">
        <f>K16/'[1]ПРЕЙСКУРАНТ (2020)'!J16</f>
        <v>0.1985294117647057</v>
      </c>
    </row>
    <row r="17" spans="1:12" ht="18.75" customHeight="1" x14ac:dyDescent="0.3">
      <c r="A17" s="37"/>
      <c r="B17" s="42"/>
      <c r="C17" s="43"/>
      <c r="D17" s="43"/>
      <c r="E17" s="43"/>
      <c r="F17" s="44"/>
      <c r="G17" s="47"/>
      <c r="H17" s="48"/>
      <c r="I17" s="18">
        <v>8</v>
      </c>
      <c r="J17" s="19">
        <f>ROUND(G16/I17,2)</f>
        <v>4.07</v>
      </c>
      <c r="K17" s="16">
        <f>J17-'[1]ПРЕЙСКУРАНТ (2020)'!J17</f>
        <v>0.67000000000000037</v>
      </c>
      <c r="L17" s="17">
        <f>K17/'[1]ПРЕЙСКУРАНТ (2020)'!J17</f>
        <v>0.19705882352941187</v>
      </c>
    </row>
    <row r="18" spans="1:12" ht="18.75" customHeight="1" thickBot="1" x14ac:dyDescent="0.35">
      <c r="A18" s="38"/>
      <c r="B18" s="62"/>
      <c r="C18" s="63"/>
      <c r="D18" s="63"/>
      <c r="E18" s="63"/>
      <c r="F18" s="64"/>
      <c r="G18" s="65"/>
      <c r="H18" s="66"/>
      <c r="I18" s="20">
        <v>6</v>
      </c>
      <c r="J18" s="19">
        <f>ROUND(G16/I18,2)</f>
        <v>5.43</v>
      </c>
      <c r="K18" s="16">
        <f>J18-'[1]ПРЕЙСКУРАНТ (2020)'!J18</f>
        <v>0.89999999999999947</v>
      </c>
      <c r="L18" s="17">
        <f>K18/'[1]ПРЕЙСКУРАНТ (2020)'!J18</f>
        <v>0.1986754966887416</v>
      </c>
    </row>
    <row r="19" spans="1:12" ht="18.75" customHeight="1" x14ac:dyDescent="0.3">
      <c r="A19" s="36">
        <v>2</v>
      </c>
      <c r="B19" s="39" t="s">
        <v>20</v>
      </c>
      <c r="C19" s="40"/>
      <c r="D19" s="40"/>
      <c r="E19" s="40"/>
      <c r="F19" s="41"/>
      <c r="G19" s="45">
        <v>33.979999999999997</v>
      </c>
      <c r="H19" s="46"/>
      <c r="I19" s="14" t="s">
        <v>19</v>
      </c>
      <c r="J19" s="15">
        <f>ROUND(G19/10,2)</f>
        <v>3.4</v>
      </c>
      <c r="K19" s="16">
        <f>J19-'[1]ПРЕЙСКУРАНТ (2020)'!J19</f>
        <v>0.56999999999999984</v>
      </c>
      <c r="L19" s="17">
        <f>K19/'[1]ПРЕЙСКУРАНТ (2020)'!J19</f>
        <v>0.20141342756183739</v>
      </c>
    </row>
    <row r="20" spans="1:12" ht="18.75" customHeight="1" x14ac:dyDescent="0.3">
      <c r="A20" s="37"/>
      <c r="B20" s="42"/>
      <c r="C20" s="43"/>
      <c r="D20" s="43"/>
      <c r="E20" s="43"/>
      <c r="F20" s="44"/>
      <c r="G20" s="47"/>
      <c r="H20" s="48"/>
      <c r="I20" s="18">
        <v>8</v>
      </c>
      <c r="J20" s="21">
        <f>ROUND(G19/I20,2)</f>
        <v>4.25</v>
      </c>
      <c r="K20" s="16">
        <f>J20-'[1]ПРЕЙСКУРАНТ (2020)'!J20</f>
        <v>0.71</v>
      </c>
      <c r="L20" s="17">
        <f>K20/'[1]ПРЕЙСКУРАНТ (2020)'!J20</f>
        <v>0.20056497175141241</v>
      </c>
    </row>
    <row r="21" spans="1:12" ht="18.75" customHeight="1" thickBot="1" x14ac:dyDescent="0.35">
      <c r="A21" s="38"/>
      <c r="B21" s="42"/>
      <c r="C21" s="43"/>
      <c r="D21" s="43"/>
      <c r="E21" s="43"/>
      <c r="F21" s="44"/>
      <c r="G21" s="47"/>
      <c r="H21" s="48"/>
      <c r="I21" s="20">
        <v>6</v>
      </c>
      <c r="J21" s="19">
        <f>ROUND(G19/I21,2)</f>
        <v>5.66</v>
      </c>
      <c r="K21" s="16">
        <f>J21-'[1]ПРЕЙСКУРАНТ (2020)'!J21</f>
        <v>0.94000000000000039</v>
      </c>
      <c r="L21" s="17">
        <f>K21/'[1]ПРЕЙСКУРАНТ (2020)'!J21</f>
        <v>0.19915254237288144</v>
      </c>
    </row>
    <row r="22" spans="1:12" ht="18.75" customHeight="1" x14ac:dyDescent="0.3">
      <c r="A22" s="36">
        <v>3</v>
      </c>
      <c r="B22" s="82" t="s">
        <v>21</v>
      </c>
      <c r="C22" s="83"/>
      <c r="D22" s="83"/>
      <c r="E22" s="83"/>
      <c r="F22" s="83"/>
      <c r="G22" s="45">
        <v>20.749999999999996</v>
      </c>
      <c r="H22" s="46"/>
      <c r="I22" s="78">
        <v>1</v>
      </c>
      <c r="J22" s="80">
        <f>G22/I22</f>
        <v>20.749999999999996</v>
      </c>
      <c r="K22" s="60">
        <f>J22-'[1]ПРЕЙСКУРАНТ (2020)'!J22</f>
        <v>-2.2100000000000044</v>
      </c>
      <c r="L22" s="61">
        <f>K22/'[1]ПРЕЙСКУРАНТ (2020)'!J22</f>
        <v>-9.6254355400697059E-2</v>
      </c>
    </row>
    <row r="23" spans="1:12" ht="18.75" customHeight="1" thickBot="1" x14ac:dyDescent="0.35">
      <c r="A23" s="38"/>
      <c r="B23" s="84"/>
      <c r="C23" s="85"/>
      <c r="D23" s="85"/>
      <c r="E23" s="85"/>
      <c r="F23" s="86"/>
      <c r="G23" s="65"/>
      <c r="H23" s="66"/>
      <c r="I23" s="79"/>
      <c r="J23" s="81"/>
      <c r="K23" s="60"/>
      <c r="L23" s="61"/>
    </row>
    <row r="24" spans="1:12" ht="18.75" customHeight="1" x14ac:dyDescent="0.3">
      <c r="A24" s="36">
        <v>4</v>
      </c>
      <c r="B24" s="39" t="s">
        <v>22</v>
      </c>
      <c r="C24" s="40"/>
      <c r="D24" s="40"/>
      <c r="E24" s="40"/>
      <c r="F24" s="41"/>
      <c r="G24" s="45">
        <v>36.819999999999993</v>
      </c>
      <c r="H24" s="46"/>
      <c r="I24" s="14" t="s">
        <v>19</v>
      </c>
      <c r="J24" s="15">
        <f>ROUND(G24/10,2)</f>
        <v>3.68</v>
      </c>
      <c r="K24" s="16">
        <f>J24-'[1]ПРЕЙСКУРАНТ (2020)'!J24</f>
        <v>0.61000000000000032</v>
      </c>
      <c r="L24" s="17">
        <f>K24/'[1]ПРЕЙСКУРАНТ (2020)'!J24</f>
        <v>0.19869706840390891</v>
      </c>
    </row>
    <row r="25" spans="1:12" ht="18.75" customHeight="1" x14ac:dyDescent="0.3">
      <c r="A25" s="37"/>
      <c r="B25" s="42"/>
      <c r="C25" s="43"/>
      <c r="D25" s="43"/>
      <c r="E25" s="43"/>
      <c r="F25" s="44"/>
      <c r="G25" s="47"/>
      <c r="H25" s="48"/>
      <c r="I25" s="18">
        <v>8</v>
      </c>
      <c r="J25" s="21">
        <f>ROUND(G24/I25,2)</f>
        <v>4.5999999999999996</v>
      </c>
      <c r="K25" s="16">
        <f>J25-'[1]ПРЕЙСКУРАНТ (2020)'!J25</f>
        <v>0.75999999999999979</v>
      </c>
      <c r="L25" s="17">
        <f>K25/'[1]ПРЕЙСКУРАНТ (2020)'!J25</f>
        <v>0.19791666666666663</v>
      </c>
    </row>
    <row r="26" spans="1:12" ht="18.75" customHeight="1" thickBot="1" x14ac:dyDescent="0.35">
      <c r="A26" s="38"/>
      <c r="B26" s="42"/>
      <c r="C26" s="43"/>
      <c r="D26" s="43"/>
      <c r="E26" s="43"/>
      <c r="F26" s="44"/>
      <c r="G26" s="65"/>
      <c r="H26" s="66"/>
      <c r="I26" s="20">
        <v>6</v>
      </c>
      <c r="J26" s="19">
        <f>ROUND(G24/I26,2)</f>
        <v>6.14</v>
      </c>
      <c r="K26" s="16">
        <f>J26-'[1]ПРЕЙСКУРАНТ (2020)'!J26</f>
        <v>1.0199999999999996</v>
      </c>
      <c r="L26" s="17">
        <f>K26/'[1]ПРЕЙСКУРАНТ (2020)'!J26</f>
        <v>0.19921874999999992</v>
      </c>
    </row>
    <row r="27" spans="1:12" ht="18.75" customHeight="1" x14ac:dyDescent="0.3">
      <c r="A27" s="36">
        <v>5</v>
      </c>
      <c r="B27" s="39" t="s">
        <v>23</v>
      </c>
      <c r="C27" s="40"/>
      <c r="D27" s="40"/>
      <c r="E27" s="40"/>
      <c r="F27" s="41"/>
      <c r="G27" s="45">
        <v>40.589999999999996</v>
      </c>
      <c r="H27" s="46"/>
      <c r="I27" s="78">
        <v>6</v>
      </c>
      <c r="J27" s="80">
        <f>ROUND(G27/I27,2)</f>
        <v>6.77</v>
      </c>
      <c r="K27" s="60">
        <f>J27-'[1]ПРЕЙСКУРАНТ (2020)'!J27</f>
        <v>0.51999999999999957</v>
      </c>
      <c r="L27" s="61">
        <f>K27/'[1]ПРЕЙСКУРАНТ (2020)'!J27</f>
        <v>8.3199999999999927E-2</v>
      </c>
    </row>
    <row r="28" spans="1:12" ht="18.75" customHeight="1" thickBot="1" x14ac:dyDescent="0.35">
      <c r="A28" s="38"/>
      <c r="B28" s="62"/>
      <c r="C28" s="63"/>
      <c r="D28" s="63"/>
      <c r="E28" s="63"/>
      <c r="F28" s="64"/>
      <c r="G28" s="65"/>
      <c r="H28" s="66"/>
      <c r="I28" s="79"/>
      <c r="J28" s="81"/>
      <c r="K28" s="60"/>
      <c r="L28" s="61"/>
    </row>
    <row r="29" spans="1:12" ht="18.75" customHeight="1" x14ac:dyDescent="0.3">
      <c r="A29" s="36">
        <v>6</v>
      </c>
      <c r="B29" s="39" t="s">
        <v>24</v>
      </c>
      <c r="C29" s="40"/>
      <c r="D29" s="40"/>
      <c r="E29" s="40"/>
      <c r="F29" s="41"/>
      <c r="G29" s="45">
        <v>41.18</v>
      </c>
      <c r="H29" s="46"/>
      <c r="I29" s="14" t="s">
        <v>19</v>
      </c>
      <c r="J29" s="15">
        <f>ROUND(G29/10,2)</f>
        <v>4.12</v>
      </c>
      <c r="K29" s="16">
        <f>J29-'[1]ПРЕЙСКУРАНТ (2020)'!J29</f>
        <v>0.51000000000000023</v>
      </c>
      <c r="L29" s="17">
        <f>K29/'[1]ПРЕЙСКУРАНТ (2020)'!J29</f>
        <v>0.14127423822714688</v>
      </c>
    </row>
    <row r="30" spans="1:12" ht="18.75" customHeight="1" x14ac:dyDescent="0.3">
      <c r="A30" s="37"/>
      <c r="B30" s="42"/>
      <c r="C30" s="43"/>
      <c r="D30" s="43"/>
      <c r="E30" s="43"/>
      <c r="F30" s="44"/>
      <c r="G30" s="47"/>
      <c r="H30" s="48"/>
      <c r="I30" s="18">
        <v>8</v>
      </c>
      <c r="J30" s="21">
        <f>ROUND(G29/I30,2)</f>
        <v>5.15</v>
      </c>
      <c r="K30" s="16">
        <f>J30-'[1]ПРЕЙСКУРАНТ (2020)'!J30</f>
        <v>0.64000000000000057</v>
      </c>
      <c r="L30" s="17">
        <f>K30/'[1]ПРЕЙСКУРАНТ (2020)'!J30</f>
        <v>0.14190687361419083</v>
      </c>
    </row>
    <row r="31" spans="1:12" ht="18.75" customHeight="1" thickBot="1" x14ac:dyDescent="0.35">
      <c r="A31" s="38"/>
      <c r="B31" s="62"/>
      <c r="C31" s="63"/>
      <c r="D31" s="63"/>
      <c r="E31" s="63"/>
      <c r="F31" s="64"/>
      <c r="G31" s="65"/>
      <c r="H31" s="66"/>
      <c r="I31" s="20">
        <v>6</v>
      </c>
      <c r="J31" s="19">
        <f>ROUND(G29/I31,2)</f>
        <v>6.86</v>
      </c>
      <c r="K31" s="16">
        <f>J31-'[1]ПРЕЙСКУРАНТ (2020)'!J31</f>
        <v>0.85000000000000053</v>
      </c>
      <c r="L31" s="17">
        <f>K31/'[1]ПРЕЙСКУРАНТ (2020)'!J31</f>
        <v>0.14143094841930126</v>
      </c>
    </row>
    <row r="32" spans="1:12" ht="36" customHeight="1" thickBot="1" x14ac:dyDescent="0.35">
      <c r="A32" s="71" t="s">
        <v>25</v>
      </c>
      <c r="B32" s="72"/>
      <c r="C32" s="72"/>
      <c r="D32" s="72"/>
      <c r="E32" s="72"/>
      <c r="F32" s="72"/>
      <c r="G32" s="72"/>
      <c r="H32" s="72"/>
      <c r="I32" s="72"/>
      <c r="J32" s="73"/>
    </row>
    <row r="33" spans="1:12" ht="18.75" customHeight="1" x14ac:dyDescent="0.3">
      <c r="A33" s="36">
        <v>7</v>
      </c>
      <c r="B33" s="42" t="s">
        <v>26</v>
      </c>
      <c r="C33" s="43"/>
      <c r="D33" s="43"/>
      <c r="E33" s="43"/>
      <c r="F33" s="44"/>
      <c r="G33" s="74">
        <v>32.550000000000004</v>
      </c>
      <c r="H33" s="75"/>
      <c r="I33" s="14" t="s">
        <v>19</v>
      </c>
      <c r="J33" s="15">
        <f>ROUND(G33/10,2)</f>
        <v>3.26</v>
      </c>
      <c r="K33" s="16">
        <f>J33-'[1]ПРЕЙСКУРАНТ (2020)'!J33</f>
        <v>0.51999999999999957</v>
      </c>
      <c r="L33" s="17">
        <f>K33/'[1]ПРЕЙСКУРАНТ (2020)'!J33</f>
        <v>0.18978102189781004</v>
      </c>
    </row>
    <row r="34" spans="1:12" ht="18.75" customHeight="1" x14ac:dyDescent="0.3">
      <c r="A34" s="37"/>
      <c r="B34" s="42"/>
      <c r="C34" s="43"/>
      <c r="D34" s="43"/>
      <c r="E34" s="43"/>
      <c r="F34" s="44"/>
      <c r="G34" s="76"/>
      <c r="H34" s="77"/>
      <c r="I34" s="18">
        <v>9</v>
      </c>
      <c r="J34" s="21">
        <f>ROUND(G33/I34,2)</f>
        <v>3.62</v>
      </c>
      <c r="K34" s="16">
        <f>J34-'[1]ПРЕЙСКУРАНТ (2020)'!J34</f>
        <v>0.57000000000000028</v>
      </c>
      <c r="L34" s="17">
        <f>K34/'[1]ПРЕЙСКУРАНТ (2020)'!J34</f>
        <v>0.18688524590163944</v>
      </c>
    </row>
    <row r="35" spans="1:12" ht="18.75" customHeight="1" x14ac:dyDescent="0.3">
      <c r="A35" s="37"/>
      <c r="B35" s="42"/>
      <c r="C35" s="43"/>
      <c r="D35" s="43"/>
      <c r="E35" s="43"/>
      <c r="F35" s="44"/>
      <c r="G35" s="76"/>
      <c r="H35" s="77"/>
      <c r="I35" s="22">
        <v>8</v>
      </c>
      <c r="J35" s="21">
        <f>ROUND(G33/I35,2)</f>
        <v>4.07</v>
      </c>
      <c r="K35" s="16">
        <f>J35-'[1]ПРЕЙСКУРАНТ (2020)'!J35</f>
        <v>0.64000000000000012</v>
      </c>
      <c r="L35" s="17">
        <f>K35/'[1]ПРЕЙСКУРАНТ (2020)'!J35</f>
        <v>0.18658892128279886</v>
      </c>
    </row>
    <row r="36" spans="1:12" ht="18.75" customHeight="1" x14ac:dyDescent="0.3">
      <c r="A36" s="37"/>
      <c r="B36" s="42"/>
      <c r="C36" s="43"/>
      <c r="D36" s="43"/>
      <c r="E36" s="43"/>
      <c r="F36" s="44"/>
      <c r="G36" s="76"/>
      <c r="H36" s="77"/>
      <c r="I36" s="22">
        <v>7</v>
      </c>
      <c r="J36" s="21">
        <f>ROUND(G33/I36,2)</f>
        <v>4.6500000000000004</v>
      </c>
      <c r="K36" s="16">
        <f>J36-'[1]ПРЕЙСКУРАНТ (2020)'!J36</f>
        <v>0.73000000000000043</v>
      </c>
      <c r="L36" s="17">
        <f>K36/'[1]ПРЕЙСКУРАНТ (2020)'!J36</f>
        <v>0.18622448979591849</v>
      </c>
    </row>
    <row r="37" spans="1:12" ht="18.75" customHeight="1" thickBot="1" x14ac:dyDescent="0.35">
      <c r="A37" s="38"/>
      <c r="B37" s="42"/>
      <c r="C37" s="43"/>
      <c r="D37" s="43"/>
      <c r="E37" s="43"/>
      <c r="F37" s="44"/>
      <c r="G37" s="76"/>
      <c r="H37" s="77"/>
      <c r="I37" s="22">
        <v>6</v>
      </c>
      <c r="J37" s="19">
        <f>ROUND(G33/I37,2)</f>
        <v>5.43</v>
      </c>
      <c r="K37" s="16">
        <f>J37-'[1]ПРЕЙСКУРАНТ (2020)'!J37</f>
        <v>0.85999999999999943</v>
      </c>
      <c r="L37" s="17">
        <f>K37/'[1]ПРЕЙСКУРАНТ (2020)'!J37</f>
        <v>0.1881838074398248</v>
      </c>
    </row>
    <row r="38" spans="1:12" ht="18.75" customHeight="1" x14ac:dyDescent="0.3">
      <c r="A38" s="36">
        <v>8</v>
      </c>
      <c r="B38" s="39" t="s">
        <v>27</v>
      </c>
      <c r="C38" s="40"/>
      <c r="D38" s="40"/>
      <c r="E38" s="40"/>
      <c r="F38" s="41"/>
      <c r="G38" s="45">
        <v>35.510000000000005</v>
      </c>
      <c r="H38" s="46"/>
      <c r="I38" s="14" t="s">
        <v>19</v>
      </c>
      <c r="J38" s="15">
        <f>ROUND(G38/10,2)</f>
        <v>3.55</v>
      </c>
      <c r="K38" s="16">
        <f>J38-'[1]ПРЕЙСКУРАНТ (2020)'!J38</f>
        <v>0.58999999999999986</v>
      </c>
      <c r="L38" s="17">
        <f>K38/'[1]ПРЕЙСКУРАНТ (2020)'!J38</f>
        <v>0.19932432432432429</v>
      </c>
    </row>
    <row r="39" spans="1:12" ht="18.75" customHeight="1" x14ac:dyDescent="0.3">
      <c r="A39" s="37"/>
      <c r="B39" s="42"/>
      <c r="C39" s="43"/>
      <c r="D39" s="43"/>
      <c r="E39" s="43"/>
      <c r="F39" s="44"/>
      <c r="G39" s="47"/>
      <c r="H39" s="48"/>
      <c r="I39" s="18">
        <v>8</v>
      </c>
      <c r="J39" s="21">
        <f>ROUND(G38/I39,2)</f>
        <v>4.4400000000000004</v>
      </c>
      <c r="K39" s="16">
        <f>J39-'[1]ПРЕЙСКУРАНТ (2020)'!J39</f>
        <v>0.75000000000000044</v>
      </c>
      <c r="L39" s="17">
        <f>K39/'[1]ПРЕЙСКУРАНТ (2020)'!J39</f>
        <v>0.20325203252032534</v>
      </c>
    </row>
    <row r="40" spans="1:12" ht="18.75" customHeight="1" thickBot="1" x14ac:dyDescent="0.35">
      <c r="A40" s="38"/>
      <c r="B40" s="62"/>
      <c r="C40" s="63"/>
      <c r="D40" s="63"/>
      <c r="E40" s="63"/>
      <c r="F40" s="64"/>
      <c r="G40" s="65"/>
      <c r="H40" s="66"/>
      <c r="I40" s="20">
        <v>6</v>
      </c>
      <c r="J40" s="23">
        <f>ROUND(G38/I40,2)</f>
        <v>5.92</v>
      </c>
      <c r="K40" s="16">
        <f>J40-'[1]ПРЕЙСКУРАНТ (2020)'!J40</f>
        <v>0.99000000000000021</v>
      </c>
      <c r="L40" s="17">
        <f>K40/'[1]ПРЕЙСКУРАНТ (2020)'!J40</f>
        <v>0.20081135902636923</v>
      </c>
    </row>
    <row r="41" spans="1:12" ht="18.75" customHeight="1" x14ac:dyDescent="0.3">
      <c r="A41" s="36">
        <v>9</v>
      </c>
      <c r="B41" s="67" t="s">
        <v>28</v>
      </c>
      <c r="C41" s="68"/>
      <c r="D41" s="68"/>
      <c r="E41" s="68"/>
      <c r="F41" s="68"/>
      <c r="G41" s="45">
        <v>20.720000000000002</v>
      </c>
      <c r="H41" s="46"/>
      <c r="I41" s="56">
        <v>1</v>
      </c>
      <c r="J41" s="58">
        <f>G41</f>
        <v>20.720000000000002</v>
      </c>
      <c r="K41" s="60">
        <f>J41-'[1]ПРЕЙСКУРАНТ (2020)'!J41</f>
        <v>-1.4499999999999993</v>
      </c>
      <c r="L41" s="61">
        <f>K41/'[1]ПРЕЙСКУРАНТ (2020)'!J41</f>
        <v>-6.5403698691925985E-2</v>
      </c>
    </row>
    <row r="42" spans="1:12" ht="18.75" customHeight="1" thickBot="1" x14ac:dyDescent="0.35">
      <c r="A42" s="38"/>
      <c r="B42" s="69"/>
      <c r="C42" s="70"/>
      <c r="D42" s="70"/>
      <c r="E42" s="70"/>
      <c r="F42" s="70"/>
      <c r="G42" s="65"/>
      <c r="H42" s="66"/>
      <c r="I42" s="57"/>
      <c r="J42" s="59"/>
      <c r="K42" s="60"/>
      <c r="L42" s="61"/>
    </row>
    <row r="43" spans="1:12" ht="18.75" customHeight="1" x14ac:dyDescent="0.3">
      <c r="A43" s="36">
        <v>10</v>
      </c>
      <c r="B43" s="39" t="s">
        <v>29</v>
      </c>
      <c r="C43" s="40"/>
      <c r="D43" s="40"/>
      <c r="E43" s="40"/>
      <c r="F43" s="41"/>
      <c r="G43" s="45">
        <v>31.660000000000007</v>
      </c>
      <c r="H43" s="46"/>
      <c r="I43" s="14" t="s">
        <v>19</v>
      </c>
      <c r="J43" s="15">
        <f>ROUND(G43/10,2)</f>
        <v>3.17</v>
      </c>
      <c r="K43" s="16">
        <f>J43-'[1]ПРЕЙСКУРАНТ (2020)'!J43</f>
        <v>0.5299999999999998</v>
      </c>
      <c r="L43" s="17">
        <f>K43/'[1]ПРЕЙСКУРАНТ (2020)'!J43</f>
        <v>0.20075757575757566</v>
      </c>
    </row>
    <row r="44" spans="1:12" ht="18.75" customHeight="1" x14ac:dyDescent="0.3">
      <c r="A44" s="37"/>
      <c r="B44" s="42"/>
      <c r="C44" s="43"/>
      <c r="D44" s="43"/>
      <c r="E44" s="43"/>
      <c r="F44" s="44"/>
      <c r="G44" s="47"/>
      <c r="H44" s="48"/>
      <c r="I44" s="18">
        <v>8</v>
      </c>
      <c r="J44" s="21">
        <f>ROUND(G43/I44,2)</f>
        <v>3.96</v>
      </c>
      <c r="K44" s="16">
        <f>J44-'[1]ПРЕЙСКУРАНТ (2020)'!J44</f>
        <v>0.66000000000000014</v>
      </c>
      <c r="L44" s="17">
        <f>K44/'[1]ПРЕЙСКУРАНТ (2020)'!J44</f>
        <v>0.20000000000000007</v>
      </c>
    </row>
    <row r="45" spans="1:12" ht="18.75" customHeight="1" thickBot="1" x14ac:dyDescent="0.35">
      <c r="A45" s="38"/>
      <c r="B45" s="62"/>
      <c r="C45" s="63"/>
      <c r="D45" s="63"/>
      <c r="E45" s="63"/>
      <c r="F45" s="64"/>
      <c r="G45" s="65"/>
      <c r="H45" s="66"/>
      <c r="I45" s="20">
        <v>6</v>
      </c>
      <c r="J45" s="23">
        <f>ROUND(G43/I45,2)</f>
        <v>5.28</v>
      </c>
      <c r="K45" s="16">
        <f>J45-'[1]ПРЕЙСКУРАНТ (2020)'!J45</f>
        <v>0.87999999999999989</v>
      </c>
      <c r="L45" s="17">
        <f>K45/'[1]ПРЕЙСКУРАНТ (2020)'!J45</f>
        <v>0.19999999999999996</v>
      </c>
    </row>
    <row r="46" spans="1:12" ht="18.75" customHeight="1" x14ac:dyDescent="0.3">
      <c r="A46" s="36">
        <v>11</v>
      </c>
      <c r="B46" s="39" t="s">
        <v>30</v>
      </c>
      <c r="C46" s="40"/>
      <c r="D46" s="40"/>
      <c r="E46" s="40"/>
      <c r="F46" s="41"/>
      <c r="G46" s="45">
        <v>33.440000000000005</v>
      </c>
      <c r="H46" s="46"/>
      <c r="I46" s="14" t="s">
        <v>19</v>
      </c>
      <c r="J46" s="15">
        <f>ROUND(G46/10,2)</f>
        <v>3.34</v>
      </c>
      <c r="K46" s="16">
        <f>J46-'[1]ПРЕЙСКУРАНТ (2020)'!J46</f>
        <v>0.48999999999999977</v>
      </c>
      <c r="L46" s="17">
        <f>K46/'[1]ПРЕЙСКУРАНТ (2020)'!J46</f>
        <v>0.17192982456140343</v>
      </c>
    </row>
    <row r="47" spans="1:12" ht="18.75" customHeight="1" x14ac:dyDescent="0.3">
      <c r="A47" s="37"/>
      <c r="B47" s="42"/>
      <c r="C47" s="43"/>
      <c r="D47" s="43"/>
      <c r="E47" s="43"/>
      <c r="F47" s="44"/>
      <c r="G47" s="47"/>
      <c r="H47" s="48"/>
      <c r="I47" s="18">
        <v>8</v>
      </c>
      <c r="J47" s="21">
        <f>ROUND(G46/I47,2)</f>
        <v>4.18</v>
      </c>
      <c r="K47" s="16">
        <f>J47-'[1]ПРЕЙСКУРАНТ (2020)'!J47</f>
        <v>0.61999999999999966</v>
      </c>
      <c r="L47" s="17">
        <f>K47/'[1]ПРЕЙСКУРАНТ (2020)'!J47</f>
        <v>0.17415730337078641</v>
      </c>
    </row>
    <row r="48" spans="1:12" ht="18.75" customHeight="1" thickBot="1" x14ac:dyDescent="0.35">
      <c r="A48" s="38"/>
      <c r="B48" s="42"/>
      <c r="C48" s="43"/>
      <c r="D48" s="43"/>
      <c r="E48" s="43"/>
      <c r="F48" s="44"/>
      <c r="G48" s="47"/>
      <c r="H48" s="48"/>
      <c r="I48" s="20">
        <v>6</v>
      </c>
      <c r="J48" s="23">
        <f>ROUND(G46/I48,2)</f>
        <v>5.57</v>
      </c>
      <c r="K48" s="16">
        <f>J48-'[1]ПРЕЙСКУРАНТ (2020)'!J48</f>
        <v>0.82000000000000028</v>
      </c>
      <c r="L48" s="17">
        <f>K48/'[1]ПРЕЙСКУРАНТ (2020)'!J48</f>
        <v>0.17263157894736847</v>
      </c>
    </row>
    <row r="49" spans="1:12" ht="37.5" customHeight="1" thickBot="1" x14ac:dyDescent="0.35">
      <c r="A49" s="53" t="s">
        <v>31</v>
      </c>
      <c r="B49" s="54"/>
      <c r="C49" s="54"/>
      <c r="D49" s="54"/>
      <c r="E49" s="54"/>
      <c r="F49" s="54"/>
      <c r="G49" s="54"/>
      <c r="H49" s="54"/>
      <c r="I49" s="54"/>
      <c r="J49" s="55"/>
    </row>
    <row r="50" spans="1:12" ht="36" customHeight="1" thickBot="1" x14ac:dyDescent="0.35">
      <c r="A50" s="24">
        <v>12</v>
      </c>
      <c r="B50" s="39" t="s">
        <v>21</v>
      </c>
      <c r="C50" s="40"/>
      <c r="D50" s="40"/>
      <c r="E50" s="40"/>
      <c r="F50" s="41"/>
      <c r="G50" s="45">
        <v>19.900000000000002</v>
      </c>
      <c r="H50" s="46"/>
      <c r="I50" s="14">
        <v>1</v>
      </c>
      <c r="J50" s="25">
        <f>G50/I50</f>
        <v>19.900000000000002</v>
      </c>
      <c r="K50" s="16">
        <f>J50-'[1]ПРЕЙСКУРАНТ (2020)'!J50</f>
        <v>2.3900000000000006</v>
      </c>
      <c r="L50" s="17">
        <f>K50/'[1]ПРЕЙСКУРАНТ (2020)'!J50</f>
        <v>0.1364934323243861</v>
      </c>
    </row>
    <row r="51" spans="1:12" ht="18.75" customHeight="1" x14ac:dyDescent="0.3">
      <c r="A51" s="36">
        <v>13</v>
      </c>
      <c r="B51" s="39" t="s">
        <v>32</v>
      </c>
      <c r="C51" s="40"/>
      <c r="D51" s="40"/>
      <c r="E51" s="40"/>
      <c r="F51" s="41"/>
      <c r="G51" s="45">
        <v>22.790000000000003</v>
      </c>
      <c r="H51" s="46"/>
      <c r="I51" s="14" t="s">
        <v>33</v>
      </c>
      <c r="J51" s="15">
        <f>ROUND(G51/6,2)</f>
        <v>3.8</v>
      </c>
      <c r="K51" s="16">
        <f>J51-'[1]ПРЕЙСКУРАНТ (2020)'!J51</f>
        <v>0.45999999999999996</v>
      </c>
      <c r="L51" s="17">
        <f>K51/'[1]ПРЕЙСКУРАНТ (2020)'!J51</f>
        <v>0.1377245508982036</v>
      </c>
    </row>
    <row r="52" spans="1:12" ht="18.75" customHeight="1" x14ac:dyDescent="0.3">
      <c r="A52" s="37"/>
      <c r="B52" s="42"/>
      <c r="C52" s="43"/>
      <c r="D52" s="43"/>
      <c r="E52" s="43"/>
      <c r="F52" s="44"/>
      <c r="G52" s="47"/>
      <c r="H52" s="48"/>
      <c r="I52" s="18">
        <v>4</v>
      </c>
      <c r="J52" s="21">
        <f>ROUND(G51/I52,2)</f>
        <v>5.7</v>
      </c>
      <c r="K52" s="16">
        <f>J52-'[1]ПРЕЙСКУРАНТ (2020)'!J52</f>
        <v>0.69000000000000039</v>
      </c>
      <c r="L52" s="17">
        <f>K52/'[1]ПРЕЙСКУРАНТ (2020)'!J52</f>
        <v>0.13772455089820368</v>
      </c>
    </row>
    <row r="53" spans="1:12" ht="18.75" customHeight="1" thickBot="1" x14ac:dyDescent="0.35">
      <c r="A53" s="38"/>
      <c r="B53" s="42"/>
      <c r="C53" s="43"/>
      <c r="D53" s="43"/>
      <c r="E53" s="43"/>
      <c r="F53" s="44"/>
      <c r="G53" s="47"/>
      <c r="H53" s="48"/>
      <c r="I53" s="20">
        <v>2</v>
      </c>
      <c r="J53" s="23">
        <f>ROUND(G51/I53,2)</f>
        <v>11.4</v>
      </c>
      <c r="K53" s="16">
        <f>J53-'[1]ПРЕЙСКУРАНТ (2020)'!J53</f>
        <v>1.3900000000000006</v>
      </c>
      <c r="L53" s="17">
        <f>K53/'[1]ПРЕЙСКУРАНТ (2020)'!J53</f>
        <v>0.13886113886113893</v>
      </c>
    </row>
    <row r="54" spans="1:12" ht="36" customHeight="1" thickBot="1" x14ac:dyDescent="0.35">
      <c r="A54" s="24">
        <v>14</v>
      </c>
      <c r="B54" s="49" t="s">
        <v>34</v>
      </c>
      <c r="C54" s="50"/>
      <c r="D54" s="50"/>
      <c r="E54" s="50"/>
      <c r="F54" s="51"/>
      <c r="G54" s="52">
        <v>20.85</v>
      </c>
      <c r="H54" s="52"/>
      <c r="I54" s="26">
        <v>1</v>
      </c>
      <c r="J54" s="27">
        <f>G54</f>
        <v>20.85</v>
      </c>
      <c r="K54" s="16">
        <f>J54-'[1]ПРЕЙСКУРАНТ (2020)'!J54</f>
        <v>1.6799999999999997</v>
      </c>
      <c r="L54" s="17">
        <f>K54/'[1]ПРЕЙСКУРАНТ (2020)'!J54</f>
        <v>8.7636932707355217E-2</v>
      </c>
    </row>
    <row r="55" spans="1:12" ht="14.25" customHeight="1" x14ac:dyDescent="0.3">
      <c r="B55" s="28"/>
      <c r="C55" s="28"/>
      <c r="D55" s="28"/>
      <c r="E55" s="28"/>
      <c r="F55" s="28"/>
      <c r="G55" s="29"/>
      <c r="H55" s="29"/>
      <c r="I55" s="30"/>
    </row>
    <row r="56" spans="1:12" ht="18.75" customHeight="1" x14ac:dyDescent="0.3">
      <c r="A56" s="35" t="s">
        <v>35</v>
      </c>
      <c r="B56" s="35"/>
      <c r="C56" s="35"/>
      <c r="D56" s="35"/>
      <c r="E56" s="35"/>
      <c r="F56" s="35"/>
      <c r="G56" s="35"/>
      <c r="H56" s="35"/>
      <c r="I56" s="35"/>
      <c r="J56" s="35"/>
    </row>
    <row r="57" spans="1:12" ht="45.75" customHeight="1" x14ac:dyDescent="0.3">
      <c r="A57" s="35"/>
      <c r="B57" s="35"/>
      <c r="C57" s="35"/>
      <c r="D57" s="35"/>
      <c r="E57" s="35"/>
      <c r="F57" s="35"/>
      <c r="G57" s="35"/>
      <c r="H57" s="35"/>
      <c r="I57" s="35"/>
      <c r="J57" s="35"/>
    </row>
    <row r="58" spans="1:12" s="31" customFormat="1" ht="33.75" customHeight="1" x14ac:dyDescent="0.3">
      <c r="A58" s="35" t="s">
        <v>36</v>
      </c>
      <c r="B58" s="35"/>
      <c r="C58" s="35"/>
      <c r="D58" s="35"/>
      <c r="E58" s="35"/>
      <c r="F58" s="35"/>
      <c r="G58" s="35"/>
      <c r="H58" s="35"/>
      <c r="I58" s="35"/>
      <c r="J58" s="35"/>
    </row>
    <row r="60" spans="1:12" x14ac:dyDescent="0.3">
      <c r="A60" s="12" t="s">
        <v>37</v>
      </c>
    </row>
    <row r="61" spans="1:12" x14ac:dyDescent="0.3">
      <c r="A61" s="12" t="s">
        <v>38</v>
      </c>
      <c r="F61" s="34" t="s">
        <v>47</v>
      </c>
      <c r="H61" s="12" t="s">
        <v>39</v>
      </c>
    </row>
    <row r="63" spans="1:12" x14ac:dyDescent="0.3">
      <c r="A63" s="12" t="s">
        <v>40</v>
      </c>
      <c r="C63" s="12"/>
    </row>
    <row r="64" spans="1:12" x14ac:dyDescent="0.3">
      <c r="A64" s="32" t="s">
        <v>38</v>
      </c>
      <c r="C64" s="32"/>
      <c r="F64" s="34" t="s">
        <v>47</v>
      </c>
      <c r="H64" s="12" t="s">
        <v>41</v>
      </c>
    </row>
    <row r="65" spans="1:8" x14ac:dyDescent="0.3">
      <c r="A65" s="32"/>
      <c r="C65" s="32"/>
      <c r="H65" s="32"/>
    </row>
    <row r="66" spans="1:8" x14ac:dyDescent="0.3">
      <c r="A66" s="12" t="s">
        <v>42</v>
      </c>
      <c r="C66" s="12"/>
      <c r="H66" s="33"/>
    </row>
    <row r="67" spans="1:8" x14ac:dyDescent="0.3">
      <c r="A67" s="12" t="s">
        <v>43</v>
      </c>
      <c r="C67" s="12"/>
      <c r="H67" s="12"/>
    </row>
    <row r="68" spans="1:8" x14ac:dyDescent="0.3">
      <c r="A68" s="32" t="s">
        <v>38</v>
      </c>
      <c r="C68" s="12"/>
      <c r="F68" s="34" t="s">
        <v>47</v>
      </c>
      <c r="H68" s="12" t="s">
        <v>44</v>
      </c>
    </row>
    <row r="69" spans="1:8" x14ac:dyDescent="0.3">
      <c r="A69" s="32"/>
      <c r="C69" s="32"/>
      <c r="H69" s="32"/>
    </row>
    <row r="70" spans="1:8" x14ac:dyDescent="0.3">
      <c r="A70" s="12" t="s">
        <v>45</v>
      </c>
      <c r="C70" s="12"/>
      <c r="H70" s="33"/>
    </row>
    <row r="71" spans="1:8" x14ac:dyDescent="0.3">
      <c r="A71" s="12" t="s">
        <v>43</v>
      </c>
      <c r="C71" s="32"/>
      <c r="H71" s="32"/>
    </row>
    <row r="72" spans="1:8" x14ac:dyDescent="0.3">
      <c r="A72" s="32" t="s">
        <v>38</v>
      </c>
      <c r="C72" s="32"/>
      <c r="F72" s="34" t="s">
        <v>47</v>
      </c>
      <c r="H72" s="32" t="s">
        <v>46</v>
      </c>
    </row>
    <row r="84" ht="30" customHeight="1" x14ac:dyDescent="0.3"/>
    <row r="85" ht="15" customHeight="1" x14ac:dyDescent="0.3"/>
    <row r="86" ht="15" customHeight="1" x14ac:dyDescent="0.3"/>
    <row r="87" ht="15" customHeight="1" x14ac:dyDescent="0.3"/>
    <row r="89" ht="31.5" customHeight="1" x14ac:dyDescent="0.3"/>
    <row r="93" ht="15.75" customHeight="1" x14ac:dyDescent="0.3"/>
    <row r="94" ht="15.75" customHeight="1" x14ac:dyDescent="0.3"/>
    <row r="95" ht="15.75" customHeight="1" x14ac:dyDescent="0.3"/>
    <row r="101" ht="15.75" customHeight="1" x14ac:dyDescent="0.3"/>
    <row r="105" ht="15" customHeight="1" x14ac:dyDescent="0.3"/>
  </sheetData>
  <mergeCells count="65">
    <mergeCell ref="A8:J8"/>
    <mergeCell ref="A9:J9"/>
    <mergeCell ref="A10:J10"/>
    <mergeCell ref="A12:A14"/>
    <mergeCell ref="B12:F14"/>
    <mergeCell ref="G12:H14"/>
    <mergeCell ref="I12:I14"/>
    <mergeCell ref="J12:J14"/>
    <mergeCell ref="I22:I23"/>
    <mergeCell ref="J22:J23"/>
    <mergeCell ref="K22:K23"/>
    <mergeCell ref="A15:J15"/>
    <mergeCell ref="A16:A18"/>
    <mergeCell ref="B16:F18"/>
    <mergeCell ref="G16:H18"/>
    <mergeCell ref="A19:A21"/>
    <mergeCell ref="B19:F21"/>
    <mergeCell ref="G19:H21"/>
    <mergeCell ref="A33:A37"/>
    <mergeCell ref="B33:F37"/>
    <mergeCell ref="G33:H37"/>
    <mergeCell ref="L22:L23"/>
    <mergeCell ref="A24:A26"/>
    <mergeCell ref="B24:F26"/>
    <mergeCell ref="G24:H26"/>
    <mergeCell ref="A27:A28"/>
    <mergeCell ref="B27:F28"/>
    <mergeCell ref="G27:H28"/>
    <mergeCell ref="I27:I28"/>
    <mergeCell ref="J27:J28"/>
    <mergeCell ref="K27:K28"/>
    <mergeCell ref="A22:A23"/>
    <mergeCell ref="B22:F23"/>
    <mergeCell ref="G22:H23"/>
    <mergeCell ref="L27:L28"/>
    <mergeCell ref="A29:A31"/>
    <mergeCell ref="B29:F31"/>
    <mergeCell ref="G29:H31"/>
    <mergeCell ref="A32:J32"/>
    <mergeCell ref="A38:A40"/>
    <mergeCell ref="B38:F40"/>
    <mergeCell ref="G38:H40"/>
    <mergeCell ref="A41:A42"/>
    <mergeCell ref="B41:F42"/>
    <mergeCell ref="G41:H42"/>
    <mergeCell ref="I41:I42"/>
    <mergeCell ref="J41:J42"/>
    <mergeCell ref="K41:K42"/>
    <mergeCell ref="L41:L42"/>
    <mergeCell ref="A43:A45"/>
    <mergeCell ref="B43:F45"/>
    <mergeCell ref="G43:H45"/>
    <mergeCell ref="A46:A48"/>
    <mergeCell ref="B46:F48"/>
    <mergeCell ref="G46:H48"/>
    <mergeCell ref="A49:J49"/>
    <mergeCell ref="B50:F50"/>
    <mergeCell ref="G50:H50"/>
    <mergeCell ref="A58:J58"/>
    <mergeCell ref="A51:A53"/>
    <mergeCell ref="B51:F53"/>
    <mergeCell ref="G51:H53"/>
    <mergeCell ref="B54:F54"/>
    <mergeCell ref="G54:H54"/>
    <mergeCell ref="A56:J57"/>
  </mergeCells>
  <printOptions horizontalCentered="1"/>
  <pageMargins left="0.39370078740157483" right="0.19685039370078741" top="0.22" bottom="0.15748031496062992" header="0.16" footer="0"/>
  <pageSetup paperSize="9" scale="56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2021</vt:lpstr>
      <vt:lpstr>'ПРЕЙСКУРАНТ 2021'!Заголовки_для_печати</vt:lpstr>
      <vt:lpstr>'ПРЕЙСКУРАНТ 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Анжелика Михайловна Монич</dc:creator>
  <cp:lastModifiedBy>Учитель</cp:lastModifiedBy>
  <dcterms:created xsi:type="dcterms:W3CDTF">2021-10-28T12:37:08Z</dcterms:created>
  <dcterms:modified xsi:type="dcterms:W3CDTF">2021-11-15T10:27:10Z</dcterms:modified>
</cp:coreProperties>
</file>